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uctures\Lighting Columns Database\Alvechurch Parish Council\Report\Steel\"/>
    </mc:Choice>
  </mc:AlternateContent>
  <xr:revisionPtr revIDLastSave="0" documentId="13_ncr:1_{4BA60466-53D6-4F60-B5CE-0BDA8B7A519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teel" sheetId="4" r:id="rId1"/>
  </sheets>
  <externalReferences>
    <externalReference r:id="rId2"/>
  </externalReferences>
  <definedNames>
    <definedName name="Base">'[1]Concrete Stuff'!$C$20:$C$28</definedName>
    <definedName name="Bracket">'[1]Concrete Stuff'!$H$20:$H$27</definedName>
    <definedName name="Condition_exposed_steel">'[1]Concrete Stuff'!$K$20:$K$25</definedName>
    <definedName name="Condition_prestressed_wires">'[1]Concrete Stuff'!$X$8:$X$12</definedName>
    <definedName name="Door_removed">'[1]Concrete Stuff'!$N$8:$N$9</definedName>
    <definedName name="E">Steel!#REF!</definedName>
    <definedName name="Internal_concrete_condition">'[1]Concrete Stuff'!$P$20:$P$28</definedName>
    <definedName name="No_of_signs">'[1]Concrete Stuff'!$AC$8:$AC$18</definedName>
    <definedName name="Prestressed_Reinforced">'[1]Concrete Stuff'!$U$8:$U$9</definedName>
    <definedName name="_xlnm.Print_Area" localSheetId="0">Steel!$A$1:$BE$100</definedName>
    <definedName name="_xlnm.Print_Titles" localSheetId="0">Steel!$1:$7</definedName>
    <definedName name="Shaft">'[1]Concrete Stuff'!$C$20:$C$28</definedName>
    <definedName name="Sleeved_bracket">'[1]Concrete Stuff'!$AA$8:$AA$10</definedName>
    <definedName name="Spacing_plugs_visible">'[1]Concrete Stuff'!$S$8:$S$10</definedName>
    <definedName name="Tested_by">#REF!</definedName>
    <definedName name="Tested_by_conc">'[1]Concrete Stuff'!$AD$8:$AD$17</definedName>
    <definedName name="v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" i="4" l="1"/>
  <c r="X8" i="4"/>
  <c r="W8" i="4"/>
  <c r="V8" i="4"/>
  <c r="Z8" i="4" s="1"/>
  <c r="U8" i="4"/>
  <c r="AM95" i="4"/>
  <c r="AL95" i="4"/>
  <c r="AK95" i="4"/>
  <c r="AO95" i="4" s="1"/>
  <c r="AJ95" i="4"/>
  <c r="AM94" i="4"/>
  <c r="AL94" i="4"/>
  <c r="AK94" i="4"/>
  <c r="AJ94" i="4"/>
  <c r="AM93" i="4"/>
  <c r="AL93" i="4"/>
  <c r="AK93" i="4"/>
  <c r="AO93" i="4" s="1"/>
  <c r="AJ93" i="4"/>
  <c r="AM92" i="4"/>
  <c r="AL92" i="4"/>
  <c r="AK92" i="4"/>
  <c r="AO92" i="4" s="1"/>
  <c r="AJ92" i="4"/>
  <c r="AM91" i="4"/>
  <c r="AL91" i="4"/>
  <c r="AK91" i="4"/>
  <c r="AJ91" i="4"/>
  <c r="AM90" i="4"/>
  <c r="AL90" i="4"/>
  <c r="AK90" i="4"/>
  <c r="AJ90" i="4"/>
  <c r="AM89" i="4"/>
  <c r="AL89" i="4"/>
  <c r="AK89" i="4"/>
  <c r="AO89" i="4" s="1"/>
  <c r="AJ89" i="4"/>
  <c r="AM88" i="4"/>
  <c r="AL88" i="4"/>
  <c r="AK88" i="4"/>
  <c r="AJ88" i="4"/>
  <c r="AM87" i="4"/>
  <c r="AL87" i="4"/>
  <c r="AK87" i="4"/>
  <c r="AJ87" i="4"/>
  <c r="AM86" i="4"/>
  <c r="AL86" i="4"/>
  <c r="AK86" i="4"/>
  <c r="AO86" i="4" s="1"/>
  <c r="AJ86" i="4"/>
  <c r="AM85" i="4"/>
  <c r="AL85" i="4"/>
  <c r="AK85" i="4"/>
  <c r="AO85" i="4" s="1"/>
  <c r="AJ85" i="4"/>
  <c r="AM84" i="4"/>
  <c r="AL84" i="4"/>
  <c r="AK84" i="4"/>
  <c r="AO84" i="4" s="1"/>
  <c r="AJ84" i="4"/>
  <c r="AM83" i="4"/>
  <c r="AL83" i="4"/>
  <c r="AK83" i="4"/>
  <c r="AO83" i="4" s="1"/>
  <c r="AJ83" i="4"/>
  <c r="AM82" i="4"/>
  <c r="AL82" i="4"/>
  <c r="AK82" i="4"/>
  <c r="AO82" i="4" s="1"/>
  <c r="AJ82" i="4"/>
  <c r="AM81" i="4"/>
  <c r="AL81" i="4"/>
  <c r="AK81" i="4"/>
  <c r="AJ81" i="4"/>
  <c r="AM80" i="4"/>
  <c r="AL80" i="4"/>
  <c r="AK80" i="4"/>
  <c r="AJ80" i="4"/>
  <c r="AM79" i="4"/>
  <c r="AL79" i="4"/>
  <c r="AK79" i="4"/>
  <c r="AO79" i="4" s="1"/>
  <c r="AJ79" i="4"/>
  <c r="AM78" i="4"/>
  <c r="AL78" i="4"/>
  <c r="AK78" i="4"/>
  <c r="AJ78" i="4"/>
  <c r="AM77" i="4"/>
  <c r="AL77" i="4"/>
  <c r="AK77" i="4"/>
  <c r="AJ77" i="4"/>
  <c r="AM76" i="4"/>
  <c r="AL76" i="4"/>
  <c r="AK76" i="4"/>
  <c r="AJ76" i="4"/>
  <c r="AM75" i="4"/>
  <c r="AL75" i="4"/>
  <c r="AK75" i="4"/>
  <c r="AJ75" i="4"/>
  <c r="AM74" i="4"/>
  <c r="AL74" i="4"/>
  <c r="AK74" i="4"/>
  <c r="AJ74" i="4"/>
  <c r="AM73" i="4"/>
  <c r="AL73" i="4"/>
  <c r="AK73" i="4"/>
  <c r="AO73" i="4" s="1"/>
  <c r="AJ73" i="4"/>
  <c r="AM72" i="4"/>
  <c r="AL72" i="4"/>
  <c r="AK72" i="4"/>
  <c r="AJ72" i="4"/>
  <c r="AM71" i="4"/>
  <c r="AL71" i="4"/>
  <c r="AK71" i="4"/>
  <c r="AO71" i="4" s="1"/>
  <c r="AJ71" i="4"/>
  <c r="AM70" i="4"/>
  <c r="AL70" i="4"/>
  <c r="AK70" i="4"/>
  <c r="AJ70" i="4"/>
  <c r="AM69" i="4"/>
  <c r="AL69" i="4"/>
  <c r="AK69" i="4"/>
  <c r="AJ69" i="4"/>
  <c r="AM68" i="4"/>
  <c r="AL68" i="4"/>
  <c r="AK68" i="4"/>
  <c r="AJ68" i="4"/>
  <c r="AM67" i="4"/>
  <c r="AL67" i="4"/>
  <c r="AK67" i="4"/>
  <c r="AJ67" i="4"/>
  <c r="AM66" i="4"/>
  <c r="AL66" i="4"/>
  <c r="AK66" i="4"/>
  <c r="AJ66" i="4"/>
  <c r="AM65" i="4"/>
  <c r="AL65" i="4"/>
  <c r="AK65" i="4"/>
  <c r="AO65" i="4" s="1"/>
  <c r="AJ65" i="4"/>
  <c r="AM64" i="4"/>
  <c r="AL64" i="4"/>
  <c r="AK64" i="4"/>
  <c r="AO64" i="4" s="1"/>
  <c r="AJ64" i="4"/>
  <c r="AM63" i="4"/>
  <c r="AL63" i="4"/>
  <c r="AK63" i="4"/>
  <c r="AJ63" i="4"/>
  <c r="AM62" i="4"/>
  <c r="AL62" i="4"/>
  <c r="AK62" i="4"/>
  <c r="AJ62" i="4"/>
  <c r="AM61" i="4"/>
  <c r="AL61" i="4"/>
  <c r="AK61" i="4"/>
  <c r="AO61" i="4" s="1"/>
  <c r="AJ61" i="4"/>
  <c r="AM60" i="4"/>
  <c r="AL60" i="4"/>
  <c r="AK60" i="4"/>
  <c r="AJ60" i="4"/>
  <c r="AM59" i="4"/>
  <c r="AL59" i="4"/>
  <c r="AK59" i="4"/>
  <c r="AJ59" i="4"/>
  <c r="AM56" i="4"/>
  <c r="AL56" i="4"/>
  <c r="AK56" i="4"/>
  <c r="AO56" i="4" s="1"/>
  <c r="AJ56" i="4"/>
  <c r="AM54" i="4"/>
  <c r="AL54" i="4"/>
  <c r="AK54" i="4"/>
  <c r="AO54" i="4" s="1"/>
  <c r="AJ54" i="4"/>
  <c r="AM53" i="4"/>
  <c r="AL53" i="4"/>
  <c r="AK53" i="4"/>
  <c r="AJ53" i="4"/>
  <c r="AM52" i="4"/>
  <c r="AL52" i="4"/>
  <c r="AK52" i="4"/>
  <c r="AO52" i="4" s="1"/>
  <c r="AJ52" i="4"/>
  <c r="AM51" i="4"/>
  <c r="AL51" i="4"/>
  <c r="AK51" i="4"/>
  <c r="AO51" i="4" s="1"/>
  <c r="AJ51" i="4"/>
  <c r="AM50" i="4"/>
  <c r="AL50" i="4"/>
  <c r="AK50" i="4"/>
  <c r="AJ50" i="4"/>
  <c r="AM49" i="4"/>
  <c r="AL49" i="4"/>
  <c r="AK49" i="4"/>
  <c r="AJ49" i="4"/>
  <c r="AM48" i="4"/>
  <c r="AL48" i="4"/>
  <c r="AK48" i="4"/>
  <c r="AJ48" i="4"/>
  <c r="AM47" i="4"/>
  <c r="AL47" i="4"/>
  <c r="AK47" i="4"/>
  <c r="AO47" i="4" s="1"/>
  <c r="AJ47" i="4"/>
  <c r="AM46" i="4"/>
  <c r="AL46" i="4"/>
  <c r="AK46" i="4"/>
  <c r="AO46" i="4" s="1"/>
  <c r="AJ46" i="4"/>
  <c r="AM45" i="4"/>
  <c r="AL45" i="4"/>
  <c r="AK45" i="4"/>
  <c r="AO45" i="4" s="1"/>
  <c r="AJ45" i="4"/>
  <c r="AM44" i="4"/>
  <c r="AL44" i="4"/>
  <c r="AK44" i="4"/>
  <c r="AO44" i="4" s="1"/>
  <c r="AJ44" i="4"/>
  <c r="AM43" i="4"/>
  <c r="AL43" i="4"/>
  <c r="AK43" i="4"/>
  <c r="AJ43" i="4"/>
  <c r="AM42" i="4"/>
  <c r="AL42" i="4"/>
  <c r="AK42" i="4"/>
  <c r="AJ42" i="4"/>
  <c r="AM41" i="4"/>
  <c r="AL41" i="4"/>
  <c r="AK41" i="4"/>
  <c r="AO41" i="4" s="1"/>
  <c r="AJ41" i="4"/>
  <c r="AM40" i="4"/>
  <c r="AL40" i="4"/>
  <c r="AK40" i="4"/>
  <c r="AJ40" i="4"/>
  <c r="AM39" i="4"/>
  <c r="AL39" i="4"/>
  <c r="AK39" i="4"/>
  <c r="AO39" i="4" s="1"/>
  <c r="AJ39" i="4"/>
  <c r="AM38" i="4"/>
  <c r="AL38" i="4"/>
  <c r="AK38" i="4"/>
  <c r="AJ38" i="4"/>
  <c r="AM37" i="4"/>
  <c r="AL37" i="4"/>
  <c r="AK37" i="4"/>
  <c r="AJ37" i="4"/>
  <c r="AM36" i="4"/>
  <c r="AL36" i="4"/>
  <c r="AK36" i="4"/>
  <c r="AJ36" i="4"/>
  <c r="AM35" i="4"/>
  <c r="AL35" i="4"/>
  <c r="AK35" i="4"/>
  <c r="AJ35" i="4"/>
  <c r="AM34" i="4"/>
  <c r="AL34" i="4"/>
  <c r="AK34" i="4"/>
  <c r="AJ34" i="4"/>
  <c r="AM33" i="4"/>
  <c r="AL33" i="4"/>
  <c r="AK33" i="4"/>
  <c r="AJ33" i="4"/>
  <c r="AM32" i="4"/>
  <c r="AL32" i="4"/>
  <c r="AK32" i="4"/>
  <c r="AO32" i="4" s="1"/>
  <c r="AJ32" i="4"/>
  <c r="AM31" i="4"/>
  <c r="AL31" i="4"/>
  <c r="AK31" i="4"/>
  <c r="AJ31" i="4"/>
  <c r="AM30" i="4"/>
  <c r="AL30" i="4"/>
  <c r="AK30" i="4"/>
  <c r="AJ30" i="4"/>
  <c r="AM29" i="4"/>
  <c r="AL29" i="4"/>
  <c r="AK29" i="4"/>
  <c r="AJ29" i="4"/>
  <c r="AM28" i="4"/>
  <c r="AL28" i="4"/>
  <c r="AK28" i="4"/>
  <c r="AJ28" i="4"/>
  <c r="AM27" i="4"/>
  <c r="AL27" i="4"/>
  <c r="AK27" i="4"/>
  <c r="AO27" i="4" s="1"/>
  <c r="AJ27" i="4"/>
  <c r="AM25" i="4"/>
  <c r="AL25" i="4"/>
  <c r="AK25" i="4"/>
  <c r="AJ25" i="4"/>
  <c r="AM24" i="4"/>
  <c r="AL24" i="4"/>
  <c r="AK24" i="4"/>
  <c r="AJ24" i="4"/>
  <c r="AM16" i="4"/>
  <c r="AL16" i="4"/>
  <c r="AK16" i="4"/>
  <c r="AJ16" i="4"/>
  <c r="AM15" i="4"/>
  <c r="AL15" i="4"/>
  <c r="AK15" i="4"/>
  <c r="AJ15" i="4"/>
  <c r="AM14" i="4"/>
  <c r="AL14" i="4"/>
  <c r="AK14" i="4"/>
  <c r="AJ14" i="4"/>
  <c r="AM13" i="4"/>
  <c r="AL13" i="4"/>
  <c r="AK13" i="4"/>
  <c r="AJ13" i="4"/>
  <c r="AM12" i="4"/>
  <c r="AL12" i="4"/>
  <c r="AK12" i="4"/>
  <c r="AO12" i="4" s="1"/>
  <c r="AJ12" i="4"/>
  <c r="AM11" i="4"/>
  <c r="AL11" i="4"/>
  <c r="AK11" i="4"/>
  <c r="AJ11" i="4"/>
  <c r="AM10" i="4"/>
  <c r="AL10" i="4"/>
  <c r="AK10" i="4"/>
  <c r="AO10" i="4" s="1"/>
  <c r="AJ10" i="4"/>
  <c r="AM9" i="4"/>
  <c r="AL9" i="4"/>
  <c r="AK9" i="4"/>
  <c r="AO9" i="4" s="1"/>
  <c r="AJ9" i="4"/>
  <c r="AM8" i="4"/>
  <c r="AL8" i="4"/>
  <c r="AK8" i="4"/>
  <c r="AJ8" i="4"/>
  <c r="Y100" i="4"/>
  <c r="X100" i="4"/>
  <c r="W100" i="4"/>
  <c r="Z100" i="4" s="1"/>
  <c r="V100" i="4"/>
  <c r="Y99" i="4"/>
  <c r="X99" i="4"/>
  <c r="W99" i="4"/>
  <c r="V99" i="4"/>
  <c r="Y98" i="4"/>
  <c r="X98" i="4"/>
  <c r="W98" i="4"/>
  <c r="V98" i="4"/>
  <c r="Y97" i="4"/>
  <c r="X97" i="4"/>
  <c r="W97" i="4"/>
  <c r="Z97" i="4" s="1"/>
  <c r="V97" i="4"/>
  <c r="Y96" i="4"/>
  <c r="X96" i="4"/>
  <c r="W96" i="4"/>
  <c r="Z96" i="4" s="1"/>
  <c r="V96" i="4"/>
  <c r="Y95" i="4"/>
  <c r="X95" i="4"/>
  <c r="W95" i="4"/>
  <c r="V95" i="4"/>
  <c r="Y94" i="4"/>
  <c r="X94" i="4"/>
  <c r="W94" i="4"/>
  <c r="Z94" i="4" s="1"/>
  <c r="V94" i="4"/>
  <c r="Y93" i="4"/>
  <c r="X93" i="4"/>
  <c r="W93" i="4"/>
  <c r="Z93" i="4" s="1"/>
  <c r="AB93" i="4" s="1"/>
  <c r="AC93" i="4" s="1"/>
  <c r="V93" i="4"/>
  <c r="Y92" i="4"/>
  <c r="X92" i="4"/>
  <c r="W92" i="4"/>
  <c r="V92" i="4"/>
  <c r="Y91" i="4"/>
  <c r="X91" i="4"/>
  <c r="W91" i="4"/>
  <c r="V91" i="4"/>
  <c r="Y90" i="4"/>
  <c r="X90" i="4"/>
  <c r="W90" i="4"/>
  <c r="V90" i="4"/>
  <c r="Y89" i="4"/>
  <c r="X89" i="4"/>
  <c r="W89" i="4"/>
  <c r="V89" i="4"/>
  <c r="Y88" i="4"/>
  <c r="X88" i="4"/>
  <c r="W88" i="4"/>
  <c r="Z88" i="4" s="1"/>
  <c r="V88" i="4"/>
  <c r="Y87" i="4"/>
  <c r="X87" i="4"/>
  <c r="W87" i="4"/>
  <c r="V87" i="4"/>
  <c r="Y86" i="4"/>
  <c r="X86" i="4"/>
  <c r="W86" i="4"/>
  <c r="V86" i="4"/>
  <c r="Y85" i="4"/>
  <c r="X85" i="4"/>
  <c r="W85" i="4"/>
  <c r="V85" i="4"/>
  <c r="Y84" i="4"/>
  <c r="X84" i="4"/>
  <c r="W84" i="4"/>
  <c r="V84" i="4"/>
  <c r="Y83" i="4"/>
  <c r="X83" i="4"/>
  <c r="W83" i="4"/>
  <c r="Z83" i="4" s="1"/>
  <c r="V83" i="4"/>
  <c r="Y82" i="4"/>
  <c r="X82" i="4"/>
  <c r="W82" i="4"/>
  <c r="V82" i="4"/>
  <c r="Y81" i="4"/>
  <c r="X81" i="4"/>
  <c r="W81" i="4"/>
  <c r="Z81" i="4" s="1"/>
  <c r="V81" i="4"/>
  <c r="Y80" i="4"/>
  <c r="X80" i="4"/>
  <c r="W80" i="4"/>
  <c r="V80" i="4"/>
  <c r="Y79" i="4"/>
  <c r="X79" i="4"/>
  <c r="W79" i="4"/>
  <c r="Z79" i="4" s="1"/>
  <c r="V79" i="4"/>
  <c r="Y78" i="4"/>
  <c r="X78" i="4"/>
  <c r="W78" i="4"/>
  <c r="V78" i="4"/>
  <c r="Y77" i="4"/>
  <c r="X77" i="4"/>
  <c r="W77" i="4"/>
  <c r="Z77" i="4" s="1"/>
  <c r="V77" i="4"/>
  <c r="Y76" i="4"/>
  <c r="X76" i="4"/>
  <c r="W76" i="4"/>
  <c r="V76" i="4"/>
  <c r="Y75" i="4"/>
  <c r="X75" i="4"/>
  <c r="W75" i="4"/>
  <c r="V75" i="4"/>
  <c r="Y74" i="4"/>
  <c r="X74" i="4"/>
  <c r="W74" i="4"/>
  <c r="Z74" i="4" s="1"/>
  <c r="V74" i="4"/>
  <c r="Y73" i="4"/>
  <c r="X73" i="4"/>
  <c r="W73" i="4"/>
  <c r="Z73" i="4" s="1"/>
  <c r="V73" i="4"/>
  <c r="Y72" i="4"/>
  <c r="X72" i="4"/>
  <c r="W72" i="4"/>
  <c r="Z72" i="4" s="1"/>
  <c r="V72" i="4"/>
  <c r="Y71" i="4"/>
  <c r="X71" i="4"/>
  <c r="W71" i="4"/>
  <c r="Z71" i="4" s="1"/>
  <c r="V71" i="4"/>
  <c r="Y70" i="4"/>
  <c r="X70" i="4"/>
  <c r="W70" i="4"/>
  <c r="Z70" i="4" s="1"/>
  <c r="V70" i="4"/>
  <c r="Y69" i="4"/>
  <c r="X69" i="4"/>
  <c r="W69" i="4"/>
  <c r="V69" i="4"/>
  <c r="Y68" i="4"/>
  <c r="X68" i="4"/>
  <c r="W68" i="4"/>
  <c r="V68" i="4"/>
  <c r="Y67" i="4"/>
  <c r="X67" i="4"/>
  <c r="W67" i="4"/>
  <c r="Z67" i="4" s="1"/>
  <c r="AB67" i="4" s="1"/>
  <c r="AC67" i="4" s="1"/>
  <c r="V67" i="4"/>
  <c r="Y66" i="4"/>
  <c r="X66" i="4"/>
  <c r="W66" i="4"/>
  <c r="Z66" i="4" s="1"/>
  <c r="V66" i="4"/>
  <c r="Y65" i="4"/>
  <c r="X65" i="4"/>
  <c r="W65" i="4"/>
  <c r="V65" i="4"/>
  <c r="Y64" i="4"/>
  <c r="X64" i="4"/>
  <c r="W64" i="4"/>
  <c r="Z64" i="4" s="1"/>
  <c r="V64" i="4"/>
  <c r="Y63" i="4"/>
  <c r="X63" i="4"/>
  <c r="W63" i="4"/>
  <c r="V63" i="4"/>
  <c r="Y62" i="4"/>
  <c r="X62" i="4"/>
  <c r="W62" i="4"/>
  <c r="V62" i="4"/>
  <c r="Y61" i="4"/>
  <c r="X61" i="4"/>
  <c r="W61" i="4"/>
  <c r="Z61" i="4" s="1"/>
  <c r="V61" i="4"/>
  <c r="Y60" i="4"/>
  <c r="X60" i="4"/>
  <c r="W60" i="4"/>
  <c r="V60" i="4"/>
  <c r="Y59" i="4"/>
  <c r="X59" i="4"/>
  <c r="W59" i="4"/>
  <c r="V59" i="4"/>
  <c r="Y58" i="4"/>
  <c r="X58" i="4"/>
  <c r="W58" i="4"/>
  <c r="V58" i="4"/>
  <c r="Y57" i="4"/>
  <c r="X57" i="4"/>
  <c r="W57" i="4"/>
  <c r="Z57" i="4" s="1"/>
  <c r="V57" i="4"/>
  <c r="Y56" i="4"/>
  <c r="X56" i="4"/>
  <c r="W56" i="4"/>
  <c r="V56" i="4"/>
  <c r="Y55" i="4"/>
  <c r="X55" i="4"/>
  <c r="W55" i="4"/>
  <c r="Z55" i="4" s="1"/>
  <c r="V55" i="4"/>
  <c r="Y54" i="4"/>
  <c r="X54" i="4"/>
  <c r="W54" i="4"/>
  <c r="V54" i="4"/>
  <c r="Y53" i="4"/>
  <c r="X53" i="4"/>
  <c r="W53" i="4"/>
  <c r="V53" i="4"/>
  <c r="Y52" i="4"/>
  <c r="X52" i="4"/>
  <c r="W52" i="4"/>
  <c r="V52" i="4"/>
  <c r="Y51" i="4"/>
  <c r="X51" i="4"/>
  <c r="W51" i="4"/>
  <c r="Z51" i="4" s="1"/>
  <c r="V51" i="4"/>
  <c r="Y50" i="4"/>
  <c r="X50" i="4"/>
  <c r="W50" i="4"/>
  <c r="V50" i="4"/>
  <c r="Y49" i="4"/>
  <c r="X49" i="4"/>
  <c r="W49" i="4"/>
  <c r="V49" i="4"/>
  <c r="Y48" i="4"/>
  <c r="X48" i="4"/>
  <c r="W48" i="4"/>
  <c r="V48" i="4"/>
  <c r="Y47" i="4"/>
  <c r="X47" i="4"/>
  <c r="W47" i="4"/>
  <c r="V47" i="4"/>
  <c r="Y46" i="4"/>
  <c r="X46" i="4"/>
  <c r="W46" i="4"/>
  <c r="V46" i="4"/>
  <c r="Y45" i="4"/>
  <c r="X45" i="4"/>
  <c r="W45" i="4"/>
  <c r="V45" i="4"/>
  <c r="Y44" i="4"/>
  <c r="X44" i="4"/>
  <c r="W44" i="4"/>
  <c r="V44" i="4"/>
  <c r="Y43" i="4"/>
  <c r="X43" i="4"/>
  <c r="W43" i="4"/>
  <c r="V43" i="4"/>
  <c r="Y42" i="4"/>
  <c r="X42" i="4"/>
  <c r="W42" i="4"/>
  <c r="V42" i="4"/>
  <c r="Y41" i="4"/>
  <c r="X41" i="4"/>
  <c r="W41" i="4"/>
  <c r="Z41" i="4" s="1"/>
  <c r="V41" i="4"/>
  <c r="Y40" i="4"/>
  <c r="X40" i="4"/>
  <c r="W40" i="4"/>
  <c r="Z40" i="4" s="1"/>
  <c r="V40" i="4"/>
  <c r="Y39" i="4"/>
  <c r="X39" i="4"/>
  <c r="W39" i="4"/>
  <c r="V39" i="4"/>
  <c r="Y38" i="4"/>
  <c r="X38" i="4"/>
  <c r="W38" i="4"/>
  <c r="V38" i="4"/>
  <c r="Y37" i="4"/>
  <c r="X37" i="4"/>
  <c r="W37" i="4"/>
  <c r="V37" i="4"/>
  <c r="Y36" i="4"/>
  <c r="X36" i="4"/>
  <c r="W36" i="4"/>
  <c r="V36" i="4"/>
  <c r="Y35" i="4"/>
  <c r="X35" i="4"/>
  <c r="W35" i="4"/>
  <c r="V35" i="4"/>
  <c r="Y34" i="4"/>
  <c r="X34" i="4"/>
  <c r="W34" i="4"/>
  <c r="V34" i="4"/>
  <c r="Y33" i="4"/>
  <c r="X33" i="4"/>
  <c r="W33" i="4"/>
  <c r="V33" i="4"/>
  <c r="Y32" i="4"/>
  <c r="X32" i="4"/>
  <c r="W32" i="4"/>
  <c r="V32" i="4"/>
  <c r="Y31" i="4"/>
  <c r="X31" i="4"/>
  <c r="W31" i="4"/>
  <c r="V31" i="4"/>
  <c r="Y30" i="4"/>
  <c r="X30" i="4"/>
  <c r="W30" i="4"/>
  <c r="V30" i="4"/>
  <c r="Y29" i="4"/>
  <c r="X29" i="4"/>
  <c r="W29" i="4"/>
  <c r="V29" i="4"/>
  <c r="Y28" i="4"/>
  <c r="X28" i="4"/>
  <c r="W28" i="4"/>
  <c r="V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Y23" i="4"/>
  <c r="X23" i="4"/>
  <c r="W23" i="4"/>
  <c r="V23" i="4"/>
  <c r="Y22" i="4"/>
  <c r="X22" i="4"/>
  <c r="W22" i="4"/>
  <c r="V22" i="4"/>
  <c r="Y21" i="4"/>
  <c r="X21" i="4"/>
  <c r="W21" i="4"/>
  <c r="V21" i="4"/>
  <c r="Y20" i="4"/>
  <c r="X20" i="4"/>
  <c r="W20" i="4"/>
  <c r="V20" i="4"/>
  <c r="Y19" i="4"/>
  <c r="X19" i="4"/>
  <c r="W19" i="4"/>
  <c r="V19" i="4"/>
  <c r="Y18" i="4"/>
  <c r="X18" i="4"/>
  <c r="W18" i="4"/>
  <c r="V18" i="4"/>
  <c r="Y17" i="4"/>
  <c r="X17" i="4"/>
  <c r="W17" i="4"/>
  <c r="V17" i="4"/>
  <c r="Y16" i="4"/>
  <c r="X16" i="4"/>
  <c r="W16" i="4"/>
  <c r="V16" i="4"/>
  <c r="Y15" i="4"/>
  <c r="X15" i="4"/>
  <c r="W15" i="4"/>
  <c r="V15" i="4"/>
  <c r="Y14" i="4"/>
  <c r="X14" i="4"/>
  <c r="W14" i="4"/>
  <c r="V14" i="4"/>
  <c r="Y13" i="4"/>
  <c r="X13" i="4"/>
  <c r="W13" i="4"/>
  <c r="V13" i="4"/>
  <c r="Y12" i="4"/>
  <c r="X12" i="4"/>
  <c r="W12" i="4"/>
  <c r="V12" i="4"/>
  <c r="Y11" i="4"/>
  <c r="X11" i="4"/>
  <c r="W11" i="4"/>
  <c r="V11" i="4"/>
  <c r="Y10" i="4"/>
  <c r="X10" i="4"/>
  <c r="W10" i="4"/>
  <c r="V10" i="4"/>
  <c r="Y9" i="4"/>
  <c r="X9" i="4"/>
  <c r="W9" i="4"/>
  <c r="V9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6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5" i="4"/>
  <c r="AI24" i="4"/>
  <c r="AI16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AI15" i="4"/>
  <c r="AI14" i="4"/>
  <c r="AI13" i="4"/>
  <c r="AI12" i="4"/>
  <c r="AI11" i="4"/>
  <c r="AI10" i="4"/>
  <c r="AI9" i="4"/>
  <c r="AI8" i="4"/>
  <c r="U15" i="4"/>
  <c r="U14" i="4"/>
  <c r="U13" i="4"/>
  <c r="U12" i="4"/>
  <c r="U11" i="4"/>
  <c r="U10" i="4"/>
  <c r="U9" i="4"/>
  <c r="Z59" i="4"/>
  <c r="Z39" i="4"/>
  <c r="AB39" i="4" s="1"/>
  <c r="AC39" i="4" s="1"/>
  <c r="AO69" i="4"/>
  <c r="AO40" i="4"/>
  <c r="AO11" i="4"/>
  <c r="AO75" i="4"/>
  <c r="AB77" i="4" l="1"/>
  <c r="AC77" i="4" s="1"/>
  <c r="AB83" i="4"/>
  <c r="AC83" i="4" s="1"/>
  <c r="AB88" i="4"/>
  <c r="AB97" i="4"/>
  <c r="AC97" i="4" s="1"/>
  <c r="AP27" i="4"/>
  <c r="AQ27" i="4" s="1"/>
  <c r="AB70" i="4"/>
  <c r="AC70" i="4" s="1"/>
  <c r="AB94" i="4"/>
  <c r="AC94" i="4" s="1"/>
  <c r="AB59" i="4"/>
  <c r="AC59" i="4" s="1"/>
  <c r="Z26" i="4"/>
  <c r="Z33" i="4"/>
  <c r="AB33" i="4" s="1"/>
  <c r="Z44" i="4"/>
  <c r="Z48" i="4"/>
  <c r="AB48" i="4" s="1"/>
  <c r="AC48" i="4" s="1"/>
  <c r="AO28" i="4"/>
  <c r="AO31" i="4"/>
  <c r="AP31" i="4" s="1"/>
  <c r="AQ31" i="4" s="1"/>
  <c r="AB71" i="4"/>
  <c r="AC71" i="4" s="1"/>
  <c r="AB79" i="4"/>
  <c r="AC79" i="4" s="1"/>
  <c r="AB64" i="4"/>
  <c r="AC64" i="4" s="1"/>
  <c r="Z22" i="4"/>
  <c r="AB22" i="4" s="1"/>
  <c r="AC22" i="4" s="1"/>
  <c r="AB72" i="4"/>
  <c r="AC72" i="4" s="1"/>
  <c r="AP32" i="4"/>
  <c r="AQ32" i="4" s="1"/>
  <c r="Z13" i="4"/>
  <c r="AB13" i="4" s="1"/>
  <c r="AC13" i="4" s="1"/>
  <c r="Z15" i="4"/>
  <c r="AB15" i="4" s="1"/>
  <c r="AC15" i="4" s="1"/>
  <c r="Z17" i="4"/>
  <c r="AB17" i="4" s="1"/>
  <c r="AC17" i="4" s="1"/>
  <c r="Z18" i="4"/>
  <c r="Z20" i="4"/>
  <c r="AB20" i="4" s="1"/>
  <c r="AC20" i="4" s="1"/>
  <c r="Z21" i="4"/>
  <c r="AB21" i="4" s="1"/>
  <c r="AC21" i="4" s="1"/>
  <c r="AB40" i="4"/>
  <c r="AB57" i="4"/>
  <c r="AC57" i="4" s="1"/>
  <c r="Z9" i="4"/>
  <c r="Z10" i="4"/>
  <c r="AB10" i="4" s="1"/>
  <c r="AC10" i="4" s="1"/>
  <c r="Z11" i="4"/>
  <c r="AB11" i="4" s="1"/>
  <c r="AC11" i="4" s="1"/>
  <c r="Z12" i="4"/>
  <c r="AB12" i="4" s="1"/>
  <c r="AC12" i="4" s="1"/>
  <c r="Z29" i="4"/>
  <c r="AB29" i="4" s="1"/>
  <c r="AC29" i="4" s="1"/>
  <c r="Z36" i="4"/>
  <c r="AB36" i="4" s="1"/>
  <c r="AC36" i="4" s="1"/>
  <c r="Z37" i="4"/>
  <c r="AB37" i="4" s="1"/>
  <c r="AC37" i="4" s="1"/>
  <c r="Z38" i="4"/>
  <c r="AB38" i="4" s="1"/>
  <c r="AC38" i="4" s="1"/>
  <c r="Z42" i="4"/>
  <c r="AB42" i="4" s="1"/>
  <c r="Z43" i="4"/>
  <c r="Z46" i="4"/>
  <c r="AB46" i="4" s="1"/>
  <c r="Z47" i="4"/>
  <c r="AB47" i="4" s="1"/>
  <c r="AC47" i="4" s="1"/>
  <c r="Z49" i="4"/>
  <c r="AB49" i="4" s="1"/>
  <c r="AC49" i="4" s="1"/>
  <c r="Z50" i="4"/>
  <c r="Z52" i="4"/>
  <c r="AB52" i="4" s="1"/>
  <c r="AC52" i="4" s="1"/>
  <c r="Z53" i="4"/>
  <c r="AB53" i="4" s="1"/>
  <c r="AC53" i="4" s="1"/>
  <c r="Z54" i="4"/>
  <c r="Z56" i="4"/>
  <c r="Z58" i="4"/>
  <c r="Z60" i="4"/>
  <c r="AB60" i="4" s="1"/>
  <c r="AC60" i="4" s="1"/>
  <c r="Z62" i="4"/>
  <c r="AB62" i="4" s="1"/>
  <c r="AC62" i="4" s="1"/>
  <c r="Z63" i="4"/>
  <c r="AB63" i="4" s="1"/>
  <c r="AC63" i="4" s="1"/>
  <c r="Z65" i="4"/>
  <c r="Z68" i="4"/>
  <c r="AB68" i="4" s="1"/>
  <c r="AC68" i="4" s="1"/>
  <c r="Z69" i="4"/>
  <c r="AB69" i="4" s="1"/>
  <c r="AC69" i="4" s="1"/>
  <c r="Z75" i="4"/>
  <c r="AB75" i="4" s="1"/>
  <c r="AC75" i="4" s="1"/>
  <c r="Z76" i="4"/>
  <c r="AB76" i="4" s="1"/>
  <c r="AC76" i="4" s="1"/>
  <c r="Z78" i="4"/>
  <c r="AB78" i="4" s="1"/>
  <c r="AC78" i="4" s="1"/>
  <c r="Z80" i="4"/>
  <c r="AB80" i="4" s="1"/>
  <c r="AC80" i="4" s="1"/>
  <c r="Z82" i="4"/>
  <c r="AB82" i="4" s="1"/>
  <c r="AC82" i="4" s="1"/>
  <c r="Z84" i="4"/>
  <c r="AB84" i="4" s="1"/>
  <c r="Z85" i="4"/>
  <c r="Z86" i="4"/>
  <c r="Z87" i="4"/>
  <c r="AB87" i="4" s="1"/>
  <c r="AC87" i="4" s="1"/>
  <c r="Z89" i="4"/>
  <c r="AB89" i="4" s="1"/>
  <c r="Z91" i="4"/>
  <c r="AB91" i="4" s="1"/>
  <c r="AC91" i="4" s="1"/>
  <c r="Z92" i="4"/>
  <c r="AB92" i="4" s="1"/>
  <c r="AC92" i="4" s="1"/>
  <c r="Z95" i="4"/>
  <c r="AB95" i="4" s="1"/>
  <c r="AC95" i="4" s="1"/>
  <c r="Z99" i="4"/>
  <c r="AB99" i="4" s="1"/>
  <c r="AC99" i="4" s="1"/>
  <c r="AO13" i="4"/>
  <c r="AO14" i="4"/>
  <c r="AP14" i="4" s="1"/>
  <c r="AQ14" i="4" s="1"/>
  <c r="AO15" i="4"/>
  <c r="AO16" i="4"/>
  <c r="AP16" i="4" s="1"/>
  <c r="AQ16" i="4" s="1"/>
  <c r="AO25" i="4"/>
  <c r="AP25" i="4" s="1"/>
  <c r="AQ25" i="4" s="1"/>
  <c r="AO29" i="4"/>
  <c r="AP29" i="4" s="1"/>
  <c r="AQ29" i="4" s="1"/>
  <c r="AO30" i="4"/>
  <c r="AP30" i="4" s="1"/>
  <c r="AQ30" i="4" s="1"/>
  <c r="AO33" i="4"/>
  <c r="AP33" i="4" s="1"/>
  <c r="AQ33" i="4" s="1"/>
  <c r="AO34" i="4"/>
  <c r="AP34" i="4" s="1"/>
  <c r="AQ34" i="4" s="1"/>
  <c r="AO35" i="4"/>
  <c r="AP35" i="4" s="1"/>
  <c r="AQ35" i="4" s="1"/>
  <c r="AO36" i="4"/>
  <c r="AO37" i="4"/>
  <c r="AO38" i="4"/>
  <c r="AO42" i="4"/>
  <c r="AO43" i="4"/>
  <c r="AO48" i="4"/>
  <c r="AO49" i="4"/>
  <c r="AO50" i="4"/>
  <c r="AO53" i="4"/>
  <c r="AO59" i="4"/>
  <c r="AO60" i="4"/>
  <c r="AO62" i="4"/>
  <c r="AO63" i="4"/>
  <c r="AO66" i="4"/>
  <c r="AO67" i="4"/>
  <c r="AO68" i="4"/>
  <c r="AO70" i="4"/>
  <c r="AO72" i="4"/>
  <c r="AO74" i="4"/>
  <c r="AO76" i="4"/>
  <c r="AO77" i="4"/>
  <c r="AO78" i="4"/>
  <c r="AO80" i="4"/>
  <c r="AO81" i="4"/>
  <c r="AO87" i="4"/>
  <c r="AO88" i="4"/>
  <c r="AO90" i="4"/>
  <c r="AO91" i="4"/>
  <c r="AO94" i="4"/>
  <c r="AB51" i="4"/>
  <c r="AC51" i="4" s="1"/>
  <c r="AP28" i="4"/>
  <c r="AQ28" i="4" s="1"/>
  <c r="Z30" i="4"/>
  <c r="AB30" i="4" s="1"/>
  <c r="AC30" i="4" s="1"/>
  <c r="Z32" i="4"/>
  <c r="AB100" i="4"/>
  <c r="AC100" i="4" s="1"/>
  <c r="AB41" i="4"/>
  <c r="AB44" i="4"/>
  <c r="AB50" i="4"/>
  <c r="AC50" i="4" s="1"/>
  <c r="AB54" i="4"/>
  <c r="AC54" i="4" s="1"/>
  <c r="Z14" i="4"/>
  <c r="AB14" i="4" s="1"/>
  <c r="Z16" i="4"/>
  <c r="AB16" i="4" s="1"/>
  <c r="AC16" i="4" s="1"/>
  <c r="Z24" i="4"/>
  <c r="AB24" i="4" s="1"/>
  <c r="AC24" i="4" s="1"/>
  <c r="AB18" i="4"/>
  <c r="AC18" i="4" s="1"/>
  <c r="AO8" i="4"/>
  <c r="AO24" i="4"/>
  <c r="AP24" i="4" s="1"/>
  <c r="AQ24" i="4" s="1"/>
  <c r="AB61" i="4"/>
  <c r="AC61" i="4" s="1"/>
  <c r="AB65" i="4"/>
  <c r="AC65" i="4" s="1"/>
  <c r="AB73" i="4"/>
  <c r="AC73" i="4" s="1"/>
  <c r="AB85" i="4"/>
  <c r="Z19" i="4"/>
  <c r="AB19" i="4" s="1"/>
  <c r="AC19" i="4" s="1"/>
  <c r="Z23" i="4"/>
  <c r="AB23" i="4" s="1"/>
  <c r="AC23" i="4" s="1"/>
  <c r="Z27" i="4"/>
  <c r="AB27" i="4" s="1"/>
  <c r="AC27" i="4" s="1"/>
  <c r="Z28" i="4"/>
  <c r="AB28" i="4" s="1"/>
  <c r="AC28" i="4" s="1"/>
  <c r="Z98" i="4"/>
  <c r="AB9" i="4"/>
  <c r="AC9" i="4" s="1"/>
  <c r="AB32" i="4"/>
  <c r="AC32" i="4" s="1"/>
  <c r="AB43" i="4"/>
  <c r="AB56" i="4"/>
  <c r="AB58" i="4"/>
  <c r="AC58" i="4" s="1"/>
  <c r="AB66" i="4"/>
  <c r="AC66" i="4" s="1"/>
  <c r="AB74" i="4"/>
  <c r="AB86" i="4"/>
  <c r="AC86" i="4" s="1"/>
  <c r="AB98" i="4"/>
  <c r="AC98" i="4" s="1"/>
  <c r="Z25" i="4"/>
  <c r="AB25" i="4" s="1"/>
  <c r="AC25" i="4" s="1"/>
  <c r="Z31" i="4"/>
  <c r="AB31" i="4" s="1"/>
  <c r="AC31" i="4" s="1"/>
  <c r="Z34" i="4"/>
  <c r="AB34" i="4" s="1"/>
  <c r="AC34" i="4" s="1"/>
  <c r="Z35" i="4"/>
  <c r="AB35" i="4" s="1"/>
  <c r="AC35" i="4" s="1"/>
  <c r="Z45" i="4"/>
  <c r="AB45" i="4" s="1"/>
  <c r="Z90" i="4"/>
  <c r="AB90" i="4" s="1"/>
</calcChain>
</file>

<file path=xl/sharedStrings.xml><?xml version="1.0" encoding="utf-8"?>
<sst xmlns="http://schemas.openxmlformats.org/spreadsheetml/2006/main" count="1192" uniqueCount="264">
  <si>
    <t>Root LSU's</t>
  </si>
  <si>
    <t>Swage LSU's</t>
  </si>
  <si>
    <t>Visual</t>
  </si>
  <si>
    <t>P1</t>
  </si>
  <si>
    <t>P2</t>
  </si>
  <si>
    <t>P3</t>
  </si>
  <si>
    <t>P4</t>
  </si>
  <si>
    <t>P5</t>
  </si>
  <si>
    <t>Defects</t>
  </si>
  <si>
    <t>ave</t>
  </si>
  <si>
    <t>Weighting 1</t>
  </si>
  <si>
    <t>Weighting 2</t>
  </si>
  <si>
    <t>Weighting 3</t>
  </si>
  <si>
    <t>Weighting 4</t>
  </si>
  <si>
    <t>Highest Weighting</t>
  </si>
  <si>
    <t>Weighted</t>
  </si>
  <si>
    <t>Average</t>
  </si>
  <si>
    <t>P1-P4</t>
  </si>
  <si>
    <t>Class.</t>
  </si>
  <si>
    <t>No.</t>
  </si>
  <si>
    <t>Tested</t>
  </si>
  <si>
    <t>By</t>
  </si>
  <si>
    <t xml:space="preserve">Test </t>
  </si>
  <si>
    <t>Date</t>
  </si>
  <si>
    <t>Comments</t>
  </si>
  <si>
    <t xml:space="preserve">Area </t>
  </si>
  <si>
    <t xml:space="preserve">Defects </t>
  </si>
  <si>
    <t>(G.L. to 300mm)</t>
  </si>
  <si>
    <t>Col</t>
  </si>
  <si>
    <t xml:space="preserve">Street </t>
  </si>
  <si>
    <t>S or L</t>
  </si>
  <si>
    <t>Head</t>
  </si>
  <si>
    <t>Used</t>
  </si>
  <si>
    <t>Signs</t>
  </si>
  <si>
    <t>SWAGE</t>
  </si>
  <si>
    <t>A</t>
  </si>
  <si>
    <t>B</t>
  </si>
  <si>
    <t>C</t>
  </si>
  <si>
    <t>D</t>
  </si>
  <si>
    <t>F</t>
  </si>
  <si>
    <t>No HSJ</t>
  </si>
  <si>
    <t>S</t>
  </si>
  <si>
    <t>NA</t>
  </si>
  <si>
    <t>SS</t>
  </si>
  <si>
    <t>DM</t>
  </si>
  <si>
    <t>C/G</t>
  </si>
  <si>
    <t>Checked</t>
  </si>
  <si>
    <t>Embellished columns</t>
  </si>
  <si>
    <t>P6</t>
  </si>
  <si>
    <t>P7</t>
  </si>
  <si>
    <t>P8</t>
  </si>
  <si>
    <t>P9</t>
  </si>
  <si>
    <t>External visual</t>
  </si>
  <si>
    <t>P</t>
  </si>
  <si>
    <t>Embellished</t>
  </si>
  <si>
    <t xml:space="preserve">Base </t>
  </si>
  <si>
    <t>Base</t>
  </si>
  <si>
    <t>Column</t>
  </si>
  <si>
    <t>Shaft</t>
  </si>
  <si>
    <t>Bracket</t>
  </si>
  <si>
    <t>Foundation</t>
  </si>
  <si>
    <t>(Yes/No)</t>
  </si>
  <si>
    <t>Height</t>
  </si>
  <si>
    <t>Diameter</t>
  </si>
  <si>
    <t>Thickness</t>
  </si>
  <si>
    <t>Length</t>
  </si>
  <si>
    <t>material</t>
  </si>
  <si>
    <t>(m)</t>
  </si>
  <si>
    <t>(mm)</t>
  </si>
  <si>
    <t>Tarmac</t>
  </si>
  <si>
    <t>Concrete</t>
  </si>
  <si>
    <t>Grass</t>
  </si>
  <si>
    <t>Soil</t>
  </si>
  <si>
    <t>Post Top</t>
  </si>
  <si>
    <t>Yes</t>
  </si>
  <si>
    <t>No</t>
  </si>
  <si>
    <t xml:space="preserve">Client: </t>
  </si>
  <si>
    <t xml:space="preserve">Job No: </t>
  </si>
  <si>
    <t>Paving</t>
  </si>
  <si>
    <t>IO</t>
  </si>
  <si>
    <t>Steel tubular</t>
  </si>
  <si>
    <t>Steel folded (Multi-sided)</t>
  </si>
  <si>
    <t>Steel embellished</t>
  </si>
  <si>
    <t>Telegraph pole</t>
  </si>
  <si>
    <t>Other (add in comments)</t>
  </si>
  <si>
    <t>Type</t>
  </si>
  <si>
    <t>Luminaire</t>
  </si>
  <si>
    <t>Easting</t>
  </si>
  <si>
    <t>Northing</t>
  </si>
  <si>
    <t>Location</t>
  </si>
  <si>
    <t>Alvechurch</t>
  </si>
  <si>
    <t>Ash Lane</t>
  </si>
  <si>
    <t xml:space="preserve">o/s No. 23 Blea Tarn (MEB pole) </t>
  </si>
  <si>
    <t>Thorn Beta 5</t>
  </si>
  <si>
    <t>Bear Hill</t>
  </si>
  <si>
    <t>Nr Robins Hill Drive</t>
  </si>
  <si>
    <t>New led type</t>
  </si>
  <si>
    <t>No Num</t>
  </si>
  <si>
    <t>on service rd between Robins Hill Drive/Snake La</t>
  </si>
  <si>
    <t>Philips MI26 (SOX)</t>
  </si>
  <si>
    <t>Bear Hill Drive</t>
  </si>
  <si>
    <t>o/s no. 28 o/s</t>
  </si>
  <si>
    <t xml:space="preserve"> no. 38/40</t>
  </si>
  <si>
    <t>next to no. 46</t>
  </si>
  <si>
    <t>behind no. 46 on path to Bear Hill</t>
  </si>
  <si>
    <t>opp no. 52/54</t>
  </si>
  <si>
    <t>behind no. 11 Red Lion Street, at parking bays</t>
  </si>
  <si>
    <t>Birmingham Road</t>
  </si>
  <si>
    <t>Lower exit of the Drive, next to Chaston House</t>
  </si>
  <si>
    <t>phosco P567</t>
  </si>
  <si>
    <t xml:space="preserve">Top exit of The Drive, opp no. 1 </t>
  </si>
  <si>
    <t xml:space="preserve">Opp Lea End Lane, near bus stop </t>
  </si>
  <si>
    <t>Lower exit of The Rise, next to Village Hall</t>
  </si>
  <si>
    <t xml:space="preserve">Top exit of The Rise </t>
  </si>
  <si>
    <t>Blythesway</t>
  </si>
  <si>
    <t>o/sno. 5</t>
  </si>
  <si>
    <t>o/s no. 20</t>
  </si>
  <si>
    <t>BORDESLEY FOOTWAYLIGHTING POINTS</t>
  </si>
  <si>
    <t>o/s no. 298 (on RHS from Redditch to B/ham)</t>
  </si>
  <si>
    <t>o/s no. 306 RHS</t>
  </si>
  <si>
    <t>o/s no. 326 RHS</t>
  </si>
  <si>
    <t>o/s no. 403 LHS</t>
  </si>
  <si>
    <t>o/s no. 427 LHS</t>
  </si>
  <si>
    <t>o/s no. 447 LHS</t>
  </si>
  <si>
    <t>o/s no. 455 LHS</t>
  </si>
  <si>
    <t>Philips MI26 sox</t>
  </si>
  <si>
    <t>No num</t>
  </si>
  <si>
    <t>o/s no. 377 LHS</t>
  </si>
  <si>
    <t>o/s no. 342 RHS</t>
  </si>
  <si>
    <t>o/s no. 413 LHS</t>
  </si>
  <si>
    <t>o/s no. 441 LHS</t>
  </si>
  <si>
    <t>o/s no. 461 LHS</t>
  </si>
  <si>
    <t>o/s no. 348 RHS</t>
  </si>
  <si>
    <t>Branden Road</t>
  </si>
  <si>
    <t>o/s no. 20 opp Rose Avenue</t>
  </si>
  <si>
    <t>Brookside Close</t>
  </si>
  <si>
    <t>Outside No 1</t>
  </si>
  <si>
    <t>Outside No 19</t>
  </si>
  <si>
    <t>Buckleys Green</t>
  </si>
  <si>
    <t>o/s no. 53</t>
  </si>
  <si>
    <t>o/sno.  19</t>
  </si>
  <si>
    <t>rear path from Buckleys Green to the Buckleys behind no. 18</t>
  </si>
  <si>
    <t>Rear ofno. 29</t>
  </si>
  <si>
    <t>o/s no. 12</t>
  </si>
  <si>
    <t>rear ofno. 2</t>
  </si>
  <si>
    <t>o/s no. 16, cmr Buckleys Gn/The Becks</t>
  </si>
  <si>
    <t>Church Hill</t>
  </si>
  <si>
    <t>off Bear Hill, half-way up the hill on LHS</t>
  </si>
  <si>
    <t>Philips ME70 Son</t>
  </si>
  <si>
    <t>Off Bear 3/4 up the Hill on LHS</t>
  </si>
  <si>
    <t>WRTL 2600 Son</t>
  </si>
  <si>
    <t>George Road</t>
  </si>
  <si>
    <t>o/s no. 22</t>
  </si>
  <si>
    <t>o/s no. 60</t>
  </si>
  <si>
    <t>Latimer Road</t>
  </si>
  <si>
    <t>o/s no. 44</t>
  </si>
  <si>
    <t>Holoilphine Cosmo 45</t>
  </si>
  <si>
    <t>o/s  no. 86</t>
  </si>
  <si>
    <t>o/s no. 83</t>
  </si>
  <si>
    <t>1 was 3</t>
  </si>
  <si>
    <t>o/s no. 5</t>
  </si>
  <si>
    <t>W2</t>
  </si>
  <si>
    <t>Meadow Lane</t>
  </si>
  <si>
    <t>I00 yards in from Red Lion St - MEB pole</t>
  </si>
  <si>
    <t>WRTL 2600</t>
  </si>
  <si>
    <t>Red Lion Street</t>
  </si>
  <si>
    <t xml:space="preserve">y bus  shelter/Cbinese·R;  an·t .. </t>
  </si>
  <si>
    <t>DW Windsor Street</t>
  </si>
  <si>
    <t>o/s no. 20/garage</t>
  </si>
  <si>
    <t>WRTL Vectra</t>
  </si>
  <si>
    <t>by Red Lion bus shelter</t>
  </si>
  <si>
    <t>Redditch Road</t>
  </si>
  <si>
    <t>by 30mph sign, RHS northbound o/s 29</t>
  </si>
  <si>
    <t>o/s no 1</t>
  </si>
  <si>
    <t>By entrance to crescent</t>
  </si>
  <si>
    <t>Robins Hill Drive</t>
  </si>
  <si>
    <t xml:space="preserve">1st light on RHS, by footpath to Latimer Rd </t>
  </si>
  <si>
    <t>OnLHS</t>
  </si>
  <si>
    <t xml:space="preserve">At tuming point </t>
  </si>
  <si>
    <t>Rose Avenue</t>
  </si>
  <si>
    <t>o/s no. 14</t>
  </si>
  <si>
    <t>ROWNEY GREEN, THE HOLLOWAY, FOOTWAY LIGHTING POINTS (Area 3)</t>
  </si>
  <si>
    <t>o/s no. 136 LHS</t>
  </si>
  <si>
    <t>o/s no. 128 LHS opp The Holloway</t>
  </si>
  <si>
    <t>Whitecroft SRL35</t>
  </si>
  <si>
    <t>opp no. 120 RHS by bus shelter</t>
  </si>
  <si>
    <t>o/s no. 112 LHS</t>
  </si>
  <si>
    <t>o/s no. 106 LHS</t>
  </si>
  <si>
    <t>o/s no. 102 LHS</t>
  </si>
  <si>
    <t>Scarfield Hill</t>
  </si>
  <si>
    <t>by canal bridge, opp private drive (continuation of Station Road)</t>
  </si>
  <si>
    <t>Smedley-Crook Place</t>
  </si>
  <si>
    <t>at tum area, o/s no. 6</t>
  </si>
  <si>
    <t>Snake Lane</t>
  </si>
  <si>
    <t xml:space="preserve">opp. Withybed Lane  </t>
  </si>
  <si>
    <t>not numbered</t>
  </si>
  <si>
    <t>o/s 52</t>
  </si>
  <si>
    <t>St Laurence Churchyard</t>
  </si>
  <si>
    <t>inside from car-park</t>
  </si>
  <si>
    <t>Grove or type</t>
  </si>
  <si>
    <t>junction of Church Hill/Black path</t>
  </si>
  <si>
    <t>Tanyard Lane</t>
  </si>
  <si>
    <t xml:space="preserve">footpath to Bear Hill Driveffhe Gaunts </t>
  </si>
  <si>
    <t>midway f.path to Bear Hill Drive/The Gaunts</t>
  </si>
  <si>
    <t>Tanyard Lane Car Park</t>
  </si>
  <si>
    <t>Corner with Tanyard Lane</t>
  </si>
  <si>
    <t>Missing/unit cut down</t>
  </si>
  <si>
    <t>LHS entrance, rear of Red Lion</t>
  </si>
  <si>
    <t>RHS car park</t>
  </si>
  <si>
    <t>The Becks</t>
  </si>
  <si>
    <t>o/s 25 - 33</t>
  </si>
  <si>
    <t>o/s 1 - 23</t>
  </si>
  <si>
    <t xml:space="preserve">Cmr Bear Hill Drive </t>
  </si>
  <si>
    <t>?</t>
  </si>
  <si>
    <t>o/s no. 5/7</t>
  </si>
  <si>
    <t>Philips ME70 (Son)</t>
  </si>
  <si>
    <t>Tranter Avenue</t>
  </si>
  <si>
    <t>near MEB substation</t>
  </si>
  <si>
    <t xml:space="preserve">path in front of town houses </t>
  </si>
  <si>
    <t>Thorn gamma 6</t>
  </si>
  <si>
    <t>by garages</t>
  </si>
  <si>
    <t xml:space="preserve">footpath rear of town houses </t>
  </si>
  <si>
    <t>on road to garages</t>
  </si>
  <si>
    <t>Warbank Close</t>
  </si>
  <si>
    <t xml:space="preserve">o/s no. 4 o/s </t>
  </si>
  <si>
    <t xml:space="preserve">no. 9/11 </t>
  </si>
  <si>
    <t>o/s no. 23</t>
  </si>
  <si>
    <t>W3</t>
  </si>
  <si>
    <t>Withybed Close</t>
  </si>
  <si>
    <t>MEB pole mounted, by path to Withybed Lane</t>
  </si>
  <si>
    <t>Withybed Lane</t>
  </si>
  <si>
    <t>by path to Withybed Close</t>
  </si>
  <si>
    <t xml:space="preserve">New led type </t>
  </si>
  <si>
    <t>crnr Withybed Close/Withybed Lane·</t>
  </si>
  <si>
    <t>by railway bridge</t>
  </si>
  <si>
    <t>Between Canal &amp; Railway Bridge</t>
  </si>
  <si>
    <t>Cast iron unit (Unable to test)</t>
  </si>
  <si>
    <t xml:space="preserve">Unit cut down </t>
  </si>
  <si>
    <t>Mounted on wooden pole</t>
  </si>
  <si>
    <t>900mm x 450mm sign</t>
  </si>
  <si>
    <t>300mm x 400mm sign</t>
  </si>
  <si>
    <t xml:space="preserve">Shaft measured 2 metre 117mm </t>
  </si>
  <si>
    <t xml:space="preserve">Shaft measured 2 metre 117mm ( 380mm x 200mm ) </t>
  </si>
  <si>
    <t>The Gaunts</t>
  </si>
  <si>
    <t>RM</t>
  </si>
  <si>
    <t>Signs - (210x300mm),(950x1220mm),(290x400mm),(400x600mm)</t>
  </si>
  <si>
    <t>Sign - (1150x800mm)</t>
  </si>
  <si>
    <t>Column bent above door class 2. Shaft measured at 2 metre - 117mm.</t>
  </si>
  <si>
    <t xml:space="preserve">Shaft measured 2 metre - 117mm </t>
  </si>
  <si>
    <t>Numbered as #73</t>
  </si>
  <si>
    <t>Numbered as #76. Sign - (300x400mm)</t>
  </si>
  <si>
    <t>Numbered as #70. Signs - (290x400mm),(450x300mm),(450x300mm)</t>
  </si>
  <si>
    <t>Signs - (750x250mm),(450x300mm)</t>
  </si>
  <si>
    <t>Sign - (300x900mm)</t>
  </si>
  <si>
    <t>(P6:-24,P7:-14,P8:-32) Internal corrosion.</t>
  </si>
  <si>
    <t>(P6:-21,P7:NA,P8:-43) Internal corrosion.</t>
  </si>
  <si>
    <t>(P6:-27,P7:-19,P8:-29) Internal corrosion.</t>
  </si>
  <si>
    <t>(P6:-17,P7:-9,P8:-23) Internal corrosion.</t>
  </si>
  <si>
    <t>Signs - (VAS=1220x750mm), (30mph=300mm diameter)</t>
  </si>
  <si>
    <t>Sign - (1020x800mm)</t>
  </si>
  <si>
    <t>(P6:-29,P7:-22,P8:-133) Multiple holes at P5 &amp; P8</t>
  </si>
  <si>
    <t>Circular mirror attached - 450mm diameter</t>
  </si>
  <si>
    <t xml:space="preserve">Secondary </t>
  </si>
  <si>
    <t>Alvechurch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</si>
</sst>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0"/>
      <name val="Tahoma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3"/>
      <color indexed="8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9" xfId="0" applyFont="1" applyBorder="1"/>
    <xf numFmtId="0" fontId="6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/>
    <xf numFmtId="0" fontId="14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Normal 2" xfId="1" xr:uid="{E0DB32BA-90A7-4302-A90F-F45A39973420}"/>
  </cellStyles>
  <dxfs count="21">
    <dxf>
      <font>
        <color theme="0"/>
      </font>
      <fill>
        <patternFill>
          <bgColor rgb="FF0000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>
          <bgColor rgb="FFFF99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auto="1"/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008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0000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>
          <bgColor rgb="FFFF99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auto="1"/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008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colors>
    <mruColors>
      <color rgb="FFECF208"/>
      <color rgb="FFFF990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d10f70ba15b97dc/RDM%20Drilling%20UK/Kiwa/Jobs/Calculations%20jobs/Complete%20JN%2061685%20Alvechurch%20Site%20Sheet.%20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S Data"/>
      <sheetName val="RLS Stuff"/>
      <sheetName val="Concrete Data"/>
      <sheetName val="Concrete Stuff"/>
    </sheetNames>
    <sheetDataSet>
      <sheetData sheetId="0"/>
      <sheetData sheetId="1"/>
      <sheetData sheetId="2"/>
      <sheetData sheetId="3">
        <row r="8">
          <cell r="N8" t="str">
            <v xml:space="preserve">Yes </v>
          </cell>
          <cell r="S8" t="str">
            <v>Yes</v>
          </cell>
          <cell r="U8" t="str">
            <v>Pre-stressed</v>
          </cell>
          <cell r="X8" t="str">
            <v xml:space="preserve">Good </v>
          </cell>
          <cell r="AA8" t="str">
            <v>Yes</v>
          </cell>
          <cell r="AC8">
            <v>0</v>
          </cell>
          <cell r="AD8" t="str">
            <v>SS</v>
          </cell>
        </row>
        <row r="9">
          <cell r="N9" t="str">
            <v>No</v>
          </cell>
          <cell r="S9" t="str">
            <v>No</v>
          </cell>
          <cell r="U9" t="str">
            <v>Reinforced</v>
          </cell>
          <cell r="X9" t="str">
            <v>Surface Corrosion</v>
          </cell>
          <cell r="AA9" t="str">
            <v>No</v>
          </cell>
          <cell r="AC9">
            <v>1</v>
          </cell>
          <cell r="AD9" t="str">
            <v>RB</v>
          </cell>
        </row>
        <row r="10">
          <cell r="S10" t="str">
            <v>NA</v>
          </cell>
          <cell r="X10" t="str">
            <v>Pitting</v>
          </cell>
          <cell r="AA10" t="str">
            <v>NA</v>
          </cell>
          <cell r="AC10">
            <v>2</v>
          </cell>
          <cell r="AD10" t="str">
            <v>AH</v>
          </cell>
        </row>
        <row r="11">
          <cell r="X11" t="str">
            <v>Heavy Corrosion</v>
          </cell>
          <cell r="AC11">
            <v>3</v>
          </cell>
          <cell r="AD11" t="str">
            <v>DM</v>
          </cell>
        </row>
        <row r="12">
          <cell r="X12" t="str">
            <v>NA</v>
          </cell>
          <cell r="AC12">
            <v>4</v>
          </cell>
          <cell r="AD12" t="str">
            <v>EF</v>
          </cell>
        </row>
        <row r="13">
          <cell r="AC13">
            <v>5</v>
          </cell>
          <cell r="AD13" t="str">
            <v>KH</v>
          </cell>
        </row>
        <row r="14">
          <cell r="AC14">
            <v>6</v>
          </cell>
          <cell r="AD14" t="str">
            <v>MA</v>
          </cell>
        </row>
        <row r="15">
          <cell r="AC15">
            <v>7</v>
          </cell>
          <cell r="AD15" t="str">
            <v>RM</v>
          </cell>
        </row>
        <row r="16">
          <cell r="AC16">
            <v>8</v>
          </cell>
          <cell r="AD16" t="str">
            <v>NA</v>
          </cell>
        </row>
        <row r="17">
          <cell r="AC17">
            <v>9</v>
          </cell>
          <cell r="AD17" t="str">
            <v>AW</v>
          </cell>
        </row>
        <row r="18">
          <cell r="AC18">
            <v>10</v>
          </cell>
        </row>
        <row r="20">
          <cell r="C20" t="str">
            <v>A</v>
          </cell>
          <cell r="H20" t="str">
            <v>A</v>
          </cell>
          <cell r="K20" t="str">
            <v>Good Clean</v>
          </cell>
          <cell r="P20" t="str">
            <v>A</v>
          </cell>
        </row>
        <row r="21">
          <cell r="C21" t="str">
            <v>B</v>
          </cell>
          <cell r="H21" t="str">
            <v>B</v>
          </cell>
          <cell r="K21" t="str">
            <v>Surface Corrosion</v>
          </cell>
          <cell r="P21" t="str">
            <v>B</v>
          </cell>
        </row>
        <row r="22">
          <cell r="C22" t="str">
            <v>C &lt;300mm</v>
          </cell>
          <cell r="H22" t="str">
            <v>C &lt;300mm</v>
          </cell>
          <cell r="K22" t="str">
            <v>Pitting</v>
          </cell>
          <cell r="P22" t="str">
            <v>C  &lt;300mm</v>
          </cell>
        </row>
        <row r="23">
          <cell r="C23" t="str">
            <v>C 300mm to 1000mm</v>
          </cell>
          <cell r="H23" t="str">
            <v>C &gt;300mm</v>
          </cell>
          <cell r="K23" t="str">
            <v>Heavy Corrosion</v>
          </cell>
          <cell r="P23" t="str">
            <v>C  300mm to 1000mm</v>
          </cell>
        </row>
        <row r="24">
          <cell r="C24" t="str">
            <v>C &gt;1000mm</v>
          </cell>
          <cell r="H24" t="str">
            <v>D</v>
          </cell>
          <cell r="K24" t="str">
            <v>100% loss of steel</v>
          </cell>
          <cell r="P24" t="str">
            <v>C  &gt;1000mm</v>
          </cell>
        </row>
        <row r="25">
          <cell r="C25" t="str">
            <v>D</v>
          </cell>
          <cell r="H25" t="str">
            <v>E</v>
          </cell>
          <cell r="K25" t="str">
            <v>NA</v>
          </cell>
          <cell r="P25" t="str">
            <v>D</v>
          </cell>
        </row>
        <row r="26">
          <cell r="C26" t="str">
            <v>E</v>
          </cell>
          <cell r="H26" t="str">
            <v>F</v>
          </cell>
          <cell r="P26" t="str">
            <v>E</v>
          </cell>
        </row>
        <row r="27">
          <cell r="C27" t="str">
            <v>F</v>
          </cell>
          <cell r="H27" t="str">
            <v>NA</v>
          </cell>
          <cell r="P27" t="str">
            <v>F</v>
          </cell>
        </row>
        <row r="28">
          <cell r="C28" t="str">
            <v>NA</v>
          </cell>
          <cell r="P28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434"/>
  <sheetViews>
    <sheetView tabSelected="1" zoomScale="85" zoomScaleNormal="85" zoomScaleSheetLayoutView="40" workbookViewId="0">
      <pane xSplit="1" ySplit="7" topLeftCell="K8" activePane="bottomRight" state="frozen"/>
      <selection activeCell="B1" sqref="B1"/>
      <selection pane="topRight" activeCell="D1" sqref="D1"/>
      <selection pane="bottomLeft" activeCell="E70" sqref="A70:XFD73"/>
      <selection pane="bottomRight" activeCell="A8" sqref="A8"/>
    </sheetView>
  </sheetViews>
  <sheetFormatPr defaultColWidth="7.7109375" defaultRowHeight="12.75" x14ac:dyDescent="0.2"/>
  <cols>
    <col min="1" max="1" width="12" style="10" bestFit="1" customWidth="1"/>
    <col min="2" max="2" width="11.5703125" style="2" bestFit="1" customWidth="1"/>
    <col min="3" max="3" width="68.28515625" style="11" bestFit="1" customWidth="1"/>
    <col min="4" max="4" width="54.42578125" style="11" bestFit="1" customWidth="1"/>
    <col min="5" max="5" width="19" style="11" bestFit="1" customWidth="1"/>
    <col min="6" max="6" width="8.42578125" style="11" bestFit="1" customWidth="1"/>
    <col min="7" max="7" width="9.42578125" style="11" bestFit="1" customWidth="1"/>
    <col min="8" max="16" width="13.28515625" style="11" customWidth="1"/>
    <col min="17" max="17" width="6.42578125" style="11" customWidth="1"/>
    <col min="18" max="18" width="6.5703125" style="11" customWidth="1"/>
    <col min="19" max="19" width="6.28515625" style="11" customWidth="1"/>
    <col min="20" max="20" width="6.140625" style="11" customWidth="1"/>
    <col min="21" max="26" width="7.7109375" style="11" hidden="1" customWidth="1"/>
    <col min="27" max="27" width="5.85546875" style="11" customWidth="1"/>
    <col min="28" max="28" width="10.28515625" style="10" customWidth="1"/>
    <col min="29" max="29" width="6.7109375" style="10" bestFit="1" customWidth="1"/>
    <col min="30" max="30" width="15.140625" style="11" customWidth="1"/>
    <col min="31" max="31" width="5.140625" style="11" customWidth="1"/>
    <col min="32" max="33" width="6.140625" style="11" customWidth="1"/>
    <col min="34" max="34" width="6.42578125" style="11" customWidth="1"/>
    <col min="35" max="41" width="7.7109375" style="10" hidden="1" customWidth="1"/>
    <col min="42" max="42" width="10" style="10" customWidth="1"/>
    <col min="43" max="43" width="6.7109375" style="10" bestFit="1" customWidth="1"/>
    <col min="44" max="44" width="8" style="11" customWidth="1"/>
    <col min="45" max="45" width="20.85546875" style="11" bestFit="1" customWidth="1"/>
    <col min="46" max="46" width="8" style="11" customWidth="1"/>
    <col min="47" max="47" width="6.140625" style="11" bestFit="1" customWidth="1"/>
    <col min="48" max="48" width="7.7109375" style="11" customWidth="1"/>
    <col min="49" max="49" width="8.85546875" style="11" customWidth="1"/>
    <col min="50" max="50" width="57.7109375" style="11" bestFit="1" customWidth="1"/>
    <col min="51" max="51" width="9" style="10" bestFit="1" customWidth="1"/>
    <col min="52" max="56" width="7.7109375" style="10"/>
    <col min="57" max="57" width="14.5703125" style="10" bestFit="1" customWidth="1"/>
    <col min="58" max="16384" width="7.7109375" style="10"/>
  </cols>
  <sheetData>
    <row r="1" spans="1:57" ht="16.5" x14ac:dyDescent="0.25">
      <c r="A1" s="57"/>
      <c r="B1" s="58"/>
      <c r="C1" s="75"/>
      <c r="D1" s="7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9"/>
      <c r="AC1" s="57"/>
      <c r="AS1" s="42"/>
      <c r="AT1" s="57"/>
      <c r="AU1" s="57"/>
      <c r="AV1" s="57"/>
      <c r="AW1" s="57"/>
      <c r="AX1" s="7"/>
    </row>
    <row r="2" spans="1:57" ht="15" x14ac:dyDescent="0.25">
      <c r="A2" s="5" t="s">
        <v>76</v>
      </c>
      <c r="B2" s="12" t="s">
        <v>263</v>
      </c>
      <c r="C2" s="75"/>
      <c r="D2" s="76"/>
      <c r="AR2" s="3"/>
      <c r="AS2" s="3"/>
      <c r="AT2" s="3"/>
      <c r="AU2" s="3"/>
      <c r="AV2" s="6"/>
      <c r="AW2" s="4"/>
    </row>
    <row r="3" spans="1:57" ht="15" x14ac:dyDescent="0.25">
      <c r="A3" s="5"/>
      <c r="B3" s="8"/>
      <c r="C3" s="77"/>
      <c r="D3" s="7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</row>
    <row r="4" spans="1:57" ht="15" x14ac:dyDescent="0.25">
      <c r="A4" s="5" t="s">
        <v>77</v>
      </c>
      <c r="B4" s="47">
        <v>61685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AB4" s="13"/>
      <c r="AC4" s="13"/>
      <c r="AD4" s="13"/>
    </row>
    <row r="5" spans="1:57" x14ac:dyDescent="0.2">
      <c r="A5" s="48" t="s">
        <v>28</v>
      </c>
      <c r="B5" s="48" t="s">
        <v>25</v>
      </c>
      <c r="C5" s="48" t="s">
        <v>29</v>
      </c>
      <c r="D5" s="48" t="s">
        <v>262</v>
      </c>
      <c r="E5" s="48" t="s">
        <v>86</v>
      </c>
      <c r="F5" s="52" t="s">
        <v>87</v>
      </c>
      <c r="G5" s="43" t="s">
        <v>88</v>
      </c>
      <c r="H5" s="54" t="s">
        <v>54</v>
      </c>
      <c r="I5" s="23" t="s">
        <v>55</v>
      </c>
      <c r="J5" s="39" t="s">
        <v>56</v>
      </c>
      <c r="K5" s="39" t="s">
        <v>56</v>
      </c>
      <c r="L5" s="39" t="s">
        <v>57</v>
      </c>
      <c r="M5" s="39" t="s">
        <v>58</v>
      </c>
      <c r="N5" s="39" t="s">
        <v>58</v>
      </c>
      <c r="O5" s="39" t="s">
        <v>59</v>
      </c>
      <c r="P5" s="39" t="s">
        <v>60</v>
      </c>
      <c r="Q5" s="15"/>
      <c r="R5" s="16"/>
      <c r="S5" s="16"/>
      <c r="T5" s="16"/>
      <c r="U5" s="16"/>
      <c r="V5" s="16"/>
      <c r="W5" s="16"/>
      <c r="X5" s="16"/>
      <c r="Y5" s="16"/>
      <c r="Z5" s="16"/>
      <c r="AA5" s="17"/>
      <c r="AB5" s="23" t="s">
        <v>15</v>
      </c>
      <c r="AC5" s="23"/>
      <c r="AD5" s="26" t="s">
        <v>2</v>
      </c>
      <c r="AE5" s="15"/>
      <c r="AF5" s="16"/>
      <c r="AG5" s="16"/>
      <c r="AH5" s="17"/>
      <c r="AI5" s="1"/>
      <c r="AJ5" s="1"/>
      <c r="AK5" s="1"/>
      <c r="AL5" s="1"/>
      <c r="AM5" s="1"/>
      <c r="AN5" s="1"/>
      <c r="AO5" s="1"/>
      <c r="AP5" s="30"/>
      <c r="AQ5" s="30"/>
      <c r="AR5" s="26" t="s">
        <v>2</v>
      </c>
      <c r="AS5" s="26" t="s">
        <v>57</v>
      </c>
      <c r="AT5" s="26" t="s">
        <v>30</v>
      </c>
      <c r="AU5" s="26"/>
      <c r="AV5" s="23" t="s">
        <v>20</v>
      </c>
      <c r="AW5" s="23" t="s">
        <v>22</v>
      </c>
      <c r="AX5" s="23"/>
      <c r="AY5" s="23"/>
      <c r="AZ5" s="12"/>
      <c r="BA5" s="32"/>
      <c r="BB5" s="33"/>
      <c r="BC5" s="33"/>
      <c r="BD5" s="33"/>
      <c r="BE5" s="34"/>
    </row>
    <row r="6" spans="1:57" x14ac:dyDescent="0.2">
      <c r="A6" s="49" t="s">
        <v>19</v>
      </c>
      <c r="B6" s="49"/>
      <c r="C6" s="49"/>
      <c r="D6" s="49" t="s">
        <v>89</v>
      </c>
      <c r="E6" s="49" t="s">
        <v>85</v>
      </c>
      <c r="F6" s="53"/>
      <c r="G6" s="51"/>
      <c r="H6" s="55" t="s">
        <v>61</v>
      </c>
      <c r="I6" s="24" t="s">
        <v>62</v>
      </c>
      <c r="J6" s="40" t="s">
        <v>63</v>
      </c>
      <c r="K6" s="40" t="s">
        <v>64</v>
      </c>
      <c r="L6" s="40" t="s">
        <v>62</v>
      </c>
      <c r="M6" s="40" t="s">
        <v>63</v>
      </c>
      <c r="N6" s="40" t="s">
        <v>64</v>
      </c>
      <c r="O6" s="40" t="s">
        <v>65</v>
      </c>
      <c r="P6" s="40" t="s">
        <v>66</v>
      </c>
      <c r="Q6" s="78" t="s">
        <v>0</v>
      </c>
      <c r="R6" s="79"/>
      <c r="S6" s="79"/>
      <c r="T6" s="79"/>
      <c r="U6" s="79"/>
      <c r="V6" s="79"/>
      <c r="W6" s="79"/>
      <c r="X6" s="79"/>
      <c r="Y6" s="79"/>
      <c r="Z6" s="79"/>
      <c r="AA6" s="80"/>
      <c r="AB6" s="24" t="s">
        <v>16</v>
      </c>
      <c r="AC6" s="24" t="s">
        <v>18</v>
      </c>
      <c r="AD6" s="27" t="s">
        <v>26</v>
      </c>
      <c r="AE6" s="78" t="s">
        <v>1</v>
      </c>
      <c r="AF6" s="79"/>
      <c r="AG6" s="79"/>
      <c r="AH6" s="80"/>
      <c r="AI6" s="42"/>
      <c r="AJ6" s="42"/>
      <c r="AK6" s="42"/>
      <c r="AL6" s="42"/>
      <c r="AM6" s="42"/>
      <c r="AN6" s="42"/>
      <c r="AO6" s="42"/>
      <c r="AP6" s="24" t="s">
        <v>15</v>
      </c>
      <c r="AQ6" s="24" t="s">
        <v>18</v>
      </c>
      <c r="AR6" s="27" t="s">
        <v>8</v>
      </c>
      <c r="AS6" s="27" t="s">
        <v>85</v>
      </c>
      <c r="AT6" s="27" t="s">
        <v>31</v>
      </c>
      <c r="AU6" s="27" t="s">
        <v>33</v>
      </c>
      <c r="AV6" s="24" t="s">
        <v>21</v>
      </c>
      <c r="AW6" s="24" t="s">
        <v>23</v>
      </c>
      <c r="AX6" s="24" t="s">
        <v>24</v>
      </c>
      <c r="AY6" s="24" t="s">
        <v>46</v>
      </c>
      <c r="AZ6" s="12"/>
      <c r="BA6" s="35"/>
      <c r="BC6" s="13" t="s">
        <v>47</v>
      </c>
      <c r="BD6" s="13"/>
      <c r="BE6" s="36"/>
    </row>
    <row r="7" spans="1:57" x14ac:dyDescent="0.2">
      <c r="A7" s="60"/>
      <c r="B7" s="50"/>
      <c r="C7" s="61"/>
      <c r="D7" s="61"/>
      <c r="E7" s="61"/>
      <c r="F7" s="61"/>
      <c r="G7" s="31"/>
      <c r="H7" s="56"/>
      <c r="I7" s="25" t="s">
        <v>67</v>
      </c>
      <c r="J7" s="41" t="s">
        <v>68</v>
      </c>
      <c r="K7" s="41" t="s">
        <v>68</v>
      </c>
      <c r="L7" s="41" t="s">
        <v>67</v>
      </c>
      <c r="M7" s="41" t="s">
        <v>68</v>
      </c>
      <c r="N7" s="41" t="s">
        <v>68</v>
      </c>
      <c r="O7" s="41" t="s">
        <v>67</v>
      </c>
      <c r="P7" s="41"/>
      <c r="Q7" s="18" t="s">
        <v>3</v>
      </c>
      <c r="R7" s="19" t="s">
        <v>4</v>
      </c>
      <c r="S7" s="19" t="s">
        <v>5</v>
      </c>
      <c r="T7" s="19" t="s">
        <v>6</v>
      </c>
      <c r="U7" s="20" t="s">
        <v>9</v>
      </c>
      <c r="V7" s="21" t="s">
        <v>10</v>
      </c>
      <c r="W7" s="21" t="s">
        <v>11</v>
      </c>
      <c r="X7" s="21" t="s">
        <v>12</v>
      </c>
      <c r="Y7" s="21" t="s">
        <v>13</v>
      </c>
      <c r="Z7" s="21" t="s">
        <v>14</v>
      </c>
      <c r="AA7" s="22" t="s">
        <v>7</v>
      </c>
      <c r="AB7" s="25" t="s">
        <v>17</v>
      </c>
      <c r="AC7" s="25"/>
      <c r="AD7" s="28" t="s">
        <v>27</v>
      </c>
      <c r="AE7" s="18" t="s">
        <v>3</v>
      </c>
      <c r="AF7" s="19" t="s">
        <v>4</v>
      </c>
      <c r="AG7" s="19" t="s">
        <v>5</v>
      </c>
      <c r="AH7" s="29" t="s">
        <v>6</v>
      </c>
      <c r="AI7" s="14" t="s">
        <v>9</v>
      </c>
      <c r="AJ7" s="13" t="s">
        <v>10</v>
      </c>
      <c r="AK7" s="13" t="s">
        <v>11</v>
      </c>
      <c r="AL7" s="13" t="s">
        <v>12</v>
      </c>
      <c r="AM7" s="13" t="s">
        <v>13</v>
      </c>
      <c r="AN7" s="13"/>
      <c r="AO7" s="13" t="s">
        <v>14</v>
      </c>
      <c r="AP7" s="25" t="s">
        <v>16</v>
      </c>
      <c r="AQ7" s="25"/>
      <c r="AR7" s="28" t="s">
        <v>34</v>
      </c>
      <c r="AS7" s="28"/>
      <c r="AT7" s="28" t="s">
        <v>32</v>
      </c>
      <c r="AU7" s="28"/>
      <c r="AV7" s="31"/>
      <c r="AW7" s="31"/>
      <c r="AX7" s="31"/>
      <c r="AY7" s="25" t="s">
        <v>21</v>
      </c>
      <c r="AZ7" s="12"/>
      <c r="BA7" s="37" t="s">
        <v>48</v>
      </c>
      <c r="BB7" s="38" t="s">
        <v>49</v>
      </c>
      <c r="BC7" s="38" t="s">
        <v>50</v>
      </c>
      <c r="BD7" s="38" t="s">
        <v>51</v>
      </c>
      <c r="BE7" s="22" t="s">
        <v>52</v>
      </c>
    </row>
    <row r="8" spans="1:57" s="72" customFormat="1" x14ac:dyDescent="0.2">
      <c r="A8" s="44">
        <v>1</v>
      </c>
      <c r="B8" s="44" t="s">
        <v>90</v>
      </c>
      <c r="C8" s="44" t="s">
        <v>91</v>
      </c>
      <c r="D8" s="44" t="s">
        <v>92</v>
      </c>
      <c r="E8" s="44" t="s">
        <v>93</v>
      </c>
      <c r="F8" s="45">
        <v>403228</v>
      </c>
      <c r="G8" s="45">
        <v>274732</v>
      </c>
      <c r="H8" s="62"/>
      <c r="I8" s="63"/>
      <c r="J8" s="63"/>
      <c r="K8" s="64"/>
      <c r="L8" s="63"/>
      <c r="M8" s="63"/>
      <c r="N8" s="64"/>
      <c r="O8" s="63"/>
      <c r="P8" s="44"/>
      <c r="Q8" s="62"/>
      <c r="R8" s="62"/>
      <c r="S8" s="62"/>
      <c r="T8" s="62"/>
      <c r="U8" s="66" t="str">
        <f t="shared" ref="U8:U39" si="0">IF(COUNTA(Q8:T8)=4,ROUND(AVERAGE(Q8:T8),0),"DATA?")</f>
        <v>DATA?</v>
      </c>
      <c r="V8" s="63">
        <f t="shared" ref="V8:V39" si="1">IF(AND(-17&gt;=Q8,Q8&gt;=-24),-4,IF(Q8&lt;-24,-8,0))</f>
        <v>0</v>
      </c>
      <c r="W8" s="63">
        <f t="shared" ref="W8:W39" si="2">IF(AND(-17&gt;=R8,R8&gt;=-24),-4,IF(R8&lt;-24,-8,0))</f>
        <v>0</v>
      </c>
      <c r="X8" s="63">
        <f t="shared" ref="X8:X39" si="3">IF(AND(-17&gt;=S8,S8&gt;=-24),-4,IF(S8&lt;-24,-8,0))</f>
        <v>0</v>
      </c>
      <c r="Y8" s="63">
        <f t="shared" ref="Y8:Y39" si="4">IF(AND(-17&gt;=T8,T8&gt;=-24),-4,IF(T8&lt;-24,-8,0))</f>
        <v>0</v>
      </c>
      <c r="Z8" s="63">
        <f t="shared" ref="Z8:Z39" si="5">MIN(V8:Y8)</f>
        <v>0</v>
      </c>
      <c r="AA8" s="67"/>
      <c r="AB8" s="68"/>
      <c r="AC8" s="69"/>
      <c r="AD8" s="67"/>
      <c r="AE8" s="62"/>
      <c r="AF8" s="62"/>
      <c r="AG8" s="62"/>
      <c r="AH8" s="62"/>
      <c r="AI8" s="66" t="str">
        <f t="shared" ref="AI8:AI16" si="6">IF(COUNTA(AE8:AH8)=4,ROUND(AVERAGE(AE8:AH8),0),"DATA?")</f>
        <v>DATA?</v>
      </c>
      <c r="AJ8" s="63">
        <f t="shared" ref="AJ8:AJ16" si="7">IF(AND(-17&gt;=AE8,AE8&gt;=-24),-4,IF(AE8&lt;-24,-8,0))</f>
        <v>0</v>
      </c>
      <c r="AK8" s="63">
        <f t="shared" ref="AK8:AK16" si="8">IF(AND(-17&gt;=AF8,AF8&gt;=-24),-4,IF(AF8&lt;-24,-8,0))</f>
        <v>0</v>
      </c>
      <c r="AL8" s="63">
        <f t="shared" ref="AL8:AL16" si="9">IF(AND(-17&gt;=AG8,AG8&gt;=-24),-4,IF(AG8&lt;-24,-8,0))</f>
        <v>0</v>
      </c>
      <c r="AM8" s="63">
        <f t="shared" ref="AM8:AM16" si="10">IF(AND(-17&gt;=AH8,AH8&gt;=-24),-4,IF(AH8&lt;-24,-8,0))</f>
        <v>0</v>
      </c>
      <c r="AN8" s="63"/>
      <c r="AO8" s="63">
        <f t="shared" ref="AO8:AO16" si="11">MIN(AJ8:AM8)</f>
        <v>0</v>
      </c>
      <c r="AP8" s="68"/>
      <c r="AQ8" s="69"/>
      <c r="AR8" s="67"/>
      <c r="AS8" s="67" t="s">
        <v>83</v>
      </c>
      <c r="AT8" s="67"/>
      <c r="AU8" s="67"/>
      <c r="AV8" s="63" t="s">
        <v>79</v>
      </c>
      <c r="AW8" s="71">
        <v>44077</v>
      </c>
      <c r="AX8" s="63"/>
      <c r="AY8" s="63"/>
      <c r="BA8" s="65"/>
      <c r="BB8" s="65"/>
      <c r="BC8" s="65"/>
      <c r="BD8" s="65"/>
      <c r="BE8" s="67"/>
    </row>
    <row r="9" spans="1:57" s="72" customFormat="1" x14ac:dyDescent="0.2">
      <c r="A9" s="44">
        <v>5</v>
      </c>
      <c r="B9" s="44" t="s">
        <v>90</v>
      </c>
      <c r="C9" s="44" t="s">
        <v>94</v>
      </c>
      <c r="D9" s="44" t="s">
        <v>95</v>
      </c>
      <c r="E9" s="44" t="s">
        <v>96</v>
      </c>
      <c r="F9" s="45">
        <v>402541</v>
      </c>
      <c r="G9" s="45">
        <v>272365</v>
      </c>
      <c r="H9" s="62" t="s">
        <v>75</v>
      </c>
      <c r="I9" s="63">
        <v>0.9</v>
      </c>
      <c r="J9" s="63">
        <v>140</v>
      </c>
      <c r="K9" s="64">
        <v>3.5</v>
      </c>
      <c r="L9" s="63">
        <v>6</v>
      </c>
      <c r="M9" s="63">
        <v>75</v>
      </c>
      <c r="N9" s="64">
        <v>3.2</v>
      </c>
      <c r="O9" s="63">
        <v>0.5</v>
      </c>
      <c r="P9" s="44" t="s">
        <v>69</v>
      </c>
      <c r="Q9" s="62">
        <v>-5</v>
      </c>
      <c r="R9" s="62">
        <v>-5</v>
      </c>
      <c r="S9" s="62">
        <v>0</v>
      </c>
      <c r="T9" s="62">
        <v>-1</v>
      </c>
      <c r="U9" s="66">
        <f t="shared" si="0"/>
        <v>-3</v>
      </c>
      <c r="V9" s="63">
        <f t="shared" si="1"/>
        <v>0</v>
      </c>
      <c r="W9" s="63">
        <f t="shared" si="2"/>
        <v>0</v>
      </c>
      <c r="X9" s="63">
        <f t="shared" si="3"/>
        <v>0</v>
      </c>
      <c r="Y9" s="63">
        <f t="shared" si="4"/>
        <v>0</v>
      </c>
      <c r="Z9" s="63">
        <f t="shared" si="5"/>
        <v>0</v>
      </c>
      <c r="AA9" s="67">
        <v>-2</v>
      </c>
      <c r="AB9" s="68">
        <f t="shared" ref="AB9:AB25" si="12">IF(ISNUMBER($U9),U9+Z9,"DATA?")</f>
        <v>-3</v>
      </c>
      <c r="AC9" s="69">
        <f t="shared" ref="AC9:AC25" si="13">IF(-50&gt;=AB9,5,IF(AND(-25&gt;=AB9,AB9&gt;=-49),4,IF(AND(-17&gt;=AB9,AB9&gt;=-24),3,IF(AND(-11&gt;=AB9,AB9&gt;=-16),2,IF(AND(0&gt;=AB9,AB9&gt;=-10),1,"CLASS?")))))</f>
        <v>1</v>
      </c>
      <c r="AD9" s="67" t="s">
        <v>36</v>
      </c>
      <c r="AE9" s="62"/>
      <c r="AF9" s="62"/>
      <c r="AG9" s="62"/>
      <c r="AH9" s="62"/>
      <c r="AI9" s="66" t="str">
        <f t="shared" si="6"/>
        <v>DATA?</v>
      </c>
      <c r="AJ9" s="63">
        <f t="shared" si="7"/>
        <v>0</v>
      </c>
      <c r="AK9" s="63">
        <f t="shared" si="8"/>
        <v>0</v>
      </c>
      <c r="AL9" s="63">
        <f t="shared" si="9"/>
        <v>0</v>
      </c>
      <c r="AM9" s="63">
        <f t="shared" si="10"/>
        <v>0</v>
      </c>
      <c r="AN9" s="63"/>
      <c r="AO9" s="63">
        <f t="shared" si="11"/>
        <v>0</v>
      </c>
      <c r="AP9" s="68"/>
      <c r="AQ9" s="69"/>
      <c r="AR9" s="67" t="s">
        <v>40</v>
      </c>
      <c r="AS9" s="67" t="s">
        <v>80</v>
      </c>
      <c r="AT9" s="67" t="s">
        <v>41</v>
      </c>
      <c r="AU9" s="67">
        <v>0</v>
      </c>
      <c r="AV9" s="63" t="s">
        <v>43</v>
      </c>
      <c r="AW9" s="71">
        <v>44076</v>
      </c>
      <c r="AX9" s="63"/>
      <c r="AY9" s="63"/>
      <c r="BA9" s="65"/>
      <c r="BB9" s="65"/>
      <c r="BC9" s="65"/>
      <c r="BD9" s="65"/>
      <c r="BE9" s="67"/>
    </row>
    <row r="10" spans="1:57" s="72" customFormat="1" x14ac:dyDescent="0.2">
      <c r="A10" s="44" t="s">
        <v>97</v>
      </c>
      <c r="B10" s="44" t="s">
        <v>90</v>
      </c>
      <c r="C10" s="44" t="s">
        <v>94</v>
      </c>
      <c r="D10" s="44" t="s">
        <v>98</v>
      </c>
      <c r="E10" s="44" t="s">
        <v>99</v>
      </c>
      <c r="F10" s="45">
        <v>402559</v>
      </c>
      <c r="G10" s="45">
        <v>272436</v>
      </c>
      <c r="H10" s="62" t="s">
        <v>75</v>
      </c>
      <c r="I10" s="63">
        <v>1.1000000000000001</v>
      </c>
      <c r="J10" s="63">
        <v>140</v>
      </c>
      <c r="K10" s="64">
        <v>4.5</v>
      </c>
      <c r="L10" s="63">
        <v>5</v>
      </c>
      <c r="M10" s="63">
        <v>75</v>
      </c>
      <c r="N10" s="64">
        <v>3.8</v>
      </c>
      <c r="O10" s="63">
        <v>0.5</v>
      </c>
      <c r="P10" s="44" t="s">
        <v>71</v>
      </c>
      <c r="Q10" s="62">
        <v>-1</v>
      </c>
      <c r="R10" s="62">
        <v>0</v>
      </c>
      <c r="S10" s="62">
        <v>-2</v>
      </c>
      <c r="T10" s="62">
        <v>-2</v>
      </c>
      <c r="U10" s="66">
        <f t="shared" si="0"/>
        <v>-1</v>
      </c>
      <c r="V10" s="63">
        <f t="shared" si="1"/>
        <v>0</v>
      </c>
      <c r="W10" s="63">
        <f t="shared" si="2"/>
        <v>0</v>
      </c>
      <c r="X10" s="63">
        <f t="shared" si="3"/>
        <v>0</v>
      </c>
      <c r="Y10" s="63">
        <f t="shared" si="4"/>
        <v>0</v>
      </c>
      <c r="Z10" s="63">
        <f t="shared" si="5"/>
        <v>0</v>
      </c>
      <c r="AA10" s="67">
        <v>0</v>
      </c>
      <c r="AB10" s="68">
        <f t="shared" si="12"/>
        <v>-1</v>
      </c>
      <c r="AC10" s="69">
        <f t="shared" si="13"/>
        <v>1</v>
      </c>
      <c r="AD10" s="67" t="s">
        <v>36</v>
      </c>
      <c r="AE10" s="62"/>
      <c r="AF10" s="62"/>
      <c r="AG10" s="62"/>
      <c r="AH10" s="62"/>
      <c r="AI10" s="66" t="str">
        <f t="shared" si="6"/>
        <v>DATA?</v>
      </c>
      <c r="AJ10" s="63">
        <f t="shared" si="7"/>
        <v>0</v>
      </c>
      <c r="AK10" s="63">
        <f t="shared" si="8"/>
        <v>0</v>
      </c>
      <c r="AL10" s="63">
        <f t="shared" si="9"/>
        <v>0</v>
      </c>
      <c r="AM10" s="63">
        <f t="shared" si="10"/>
        <v>0</v>
      </c>
      <c r="AN10" s="63"/>
      <c r="AO10" s="63">
        <f t="shared" si="11"/>
        <v>0</v>
      </c>
      <c r="AP10" s="68"/>
      <c r="AQ10" s="69"/>
      <c r="AR10" s="67" t="s">
        <v>40</v>
      </c>
      <c r="AS10" s="67" t="s">
        <v>80</v>
      </c>
      <c r="AT10" s="67" t="s">
        <v>41</v>
      </c>
      <c r="AU10" s="67">
        <v>0</v>
      </c>
      <c r="AV10" s="63" t="s">
        <v>43</v>
      </c>
      <c r="AW10" s="71">
        <v>44076</v>
      </c>
      <c r="AX10" s="63"/>
      <c r="AY10" s="63"/>
      <c r="BA10" s="65"/>
      <c r="BB10" s="65"/>
      <c r="BC10" s="65"/>
      <c r="BD10" s="65"/>
      <c r="BE10" s="67"/>
    </row>
    <row r="11" spans="1:57" s="72" customFormat="1" x14ac:dyDescent="0.2">
      <c r="A11" s="44">
        <v>3</v>
      </c>
      <c r="B11" s="44" t="s">
        <v>90</v>
      </c>
      <c r="C11" s="44" t="s">
        <v>100</v>
      </c>
      <c r="D11" s="44" t="s">
        <v>101</v>
      </c>
      <c r="E11" s="44" t="s">
        <v>93</v>
      </c>
      <c r="F11" s="45">
        <v>402725</v>
      </c>
      <c r="G11" s="45">
        <v>272643</v>
      </c>
      <c r="H11" s="62" t="s">
        <v>75</v>
      </c>
      <c r="I11" s="63">
        <v>1</v>
      </c>
      <c r="J11" s="63">
        <v>140</v>
      </c>
      <c r="K11" s="64">
        <v>3.88</v>
      </c>
      <c r="L11" s="63">
        <v>5</v>
      </c>
      <c r="M11" s="63">
        <v>75</v>
      </c>
      <c r="N11" s="64">
        <v>3.34</v>
      </c>
      <c r="O11" s="63">
        <v>0.5</v>
      </c>
      <c r="P11" s="44" t="s">
        <v>69</v>
      </c>
      <c r="Q11" s="62">
        <v>-3</v>
      </c>
      <c r="R11" s="62">
        <v>-2</v>
      </c>
      <c r="S11" s="62">
        <v>-2</v>
      </c>
      <c r="T11" s="62">
        <v>-2</v>
      </c>
      <c r="U11" s="66">
        <f t="shared" si="0"/>
        <v>-2</v>
      </c>
      <c r="V11" s="63">
        <f t="shared" si="1"/>
        <v>0</v>
      </c>
      <c r="W11" s="63">
        <f t="shared" si="2"/>
        <v>0</v>
      </c>
      <c r="X11" s="63">
        <f t="shared" si="3"/>
        <v>0</v>
      </c>
      <c r="Y11" s="63">
        <f t="shared" si="4"/>
        <v>0</v>
      </c>
      <c r="Z11" s="63">
        <f t="shared" si="5"/>
        <v>0</v>
      </c>
      <c r="AA11" s="67">
        <v>-1</v>
      </c>
      <c r="AB11" s="68">
        <f t="shared" si="12"/>
        <v>-2</v>
      </c>
      <c r="AC11" s="69">
        <f t="shared" si="13"/>
        <v>1</v>
      </c>
      <c r="AD11" s="67" t="s">
        <v>36</v>
      </c>
      <c r="AE11" s="62"/>
      <c r="AF11" s="62"/>
      <c r="AG11" s="62"/>
      <c r="AH11" s="62"/>
      <c r="AI11" s="66" t="str">
        <f t="shared" si="6"/>
        <v>DATA?</v>
      </c>
      <c r="AJ11" s="63">
        <f t="shared" si="7"/>
        <v>0</v>
      </c>
      <c r="AK11" s="63">
        <f t="shared" si="8"/>
        <v>0</v>
      </c>
      <c r="AL11" s="63">
        <f t="shared" si="9"/>
        <v>0</v>
      </c>
      <c r="AM11" s="63">
        <f t="shared" si="10"/>
        <v>0</v>
      </c>
      <c r="AN11" s="63"/>
      <c r="AO11" s="63">
        <f t="shared" si="11"/>
        <v>0</v>
      </c>
      <c r="AP11" s="68"/>
      <c r="AQ11" s="69"/>
      <c r="AR11" s="67" t="s">
        <v>40</v>
      </c>
      <c r="AS11" s="67" t="s">
        <v>80</v>
      </c>
      <c r="AT11" s="67" t="s">
        <v>41</v>
      </c>
      <c r="AU11" s="67">
        <v>0</v>
      </c>
      <c r="AV11" s="63" t="s">
        <v>43</v>
      </c>
      <c r="AW11" s="71">
        <v>44076</v>
      </c>
      <c r="AX11" s="63"/>
      <c r="AY11" s="63"/>
      <c r="BA11" s="65"/>
      <c r="BB11" s="65"/>
      <c r="BC11" s="65"/>
      <c r="BD11" s="65"/>
      <c r="BE11" s="67"/>
    </row>
    <row r="12" spans="1:57" x14ac:dyDescent="0.2">
      <c r="A12" s="44">
        <v>4</v>
      </c>
      <c r="B12" s="44" t="s">
        <v>90</v>
      </c>
      <c r="C12" s="44" t="s">
        <v>100</v>
      </c>
      <c r="D12" s="44" t="s">
        <v>102</v>
      </c>
      <c r="E12" s="44" t="s">
        <v>93</v>
      </c>
      <c r="F12" s="45">
        <v>402751</v>
      </c>
      <c r="G12" s="45">
        <v>272657</v>
      </c>
      <c r="H12" s="62" t="s">
        <v>75</v>
      </c>
      <c r="I12" s="63">
        <v>0.9</v>
      </c>
      <c r="J12" s="63">
        <v>140</v>
      </c>
      <c r="K12" s="64">
        <v>3.79</v>
      </c>
      <c r="L12" s="63">
        <v>5</v>
      </c>
      <c r="M12" s="63">
        <v>75</v>
      </c>
      <c r="N12" s="64">
        <v>3.41</v>
      </c>
      <c r="O12" s="63">
        <v>0.5</v>
      </c>
      <c r="P12" s="44" t="s">
        <v>69</v>
      </c>
      <c r="Q12" s="62">
        <v>-2</v>
      </c>
      <c r="R12" s="62">
        <v>-3</v>
      </c>
      <c r="S12" s="62">
        <v>-2</v>
      </c>
      <c r="T12" s="62">
        <v>-1</v>
      </c>
      <c r="U12" s="66">
        <f t="shared" si="0"/>
        <v>-2</v>
      </c>
      <c r="V12" s="63">
        <f t="shared" si="1"/>
        <v>0</v>
      </c>
      <c r="W12" s="63">
        <f t="shared" si="2"/>
        <v>0</v>
      </c>
      <c r="X12" s="63">
        <f t="shared" si="3"/>
        <v>0</v>
      </c>
      <c r="Y12" s="63">
        <f t="shared" si="4"/>
        <v>0</v>
      </c>
      <c r="Z12" s="63">
        <f t="shared" si="5"/>
        <v>0</v>
      </c>
      <c r="AA12" s="67">
        <v>-1</v>
      </c>
      <c r="AB12" s="68">
        <f t="shared" si="12"/>
        <v>-2</v>
      </c>
      <c r="AC12" s="69">
        <f t="shared" si="13"/>
        <v>1</v>
      </c>
      <c r="AD12" s="67" t="s">
        <v>36</v>
      </c>
      <c r="AE12" s="62"/>
      <c r="AF12" s="62"/>
      <c r="AG12" s="62"/>
      <c r="AH12" s="62"/>
      <c r="AI12" s="66" t="str">
        <f t="shared" si="6"/>
        <v>DATA?</v>
      </c>
      <c r="AJ12" s="63">
        <f t="shared" si="7"/>
        <v>0</v>
      </c>
      <c r="AK12" s="63">
        <f t="shared" si="8"/>
        <v>0</v>
      </c>
      <c r="AL12" s="63">
        <f t="shared" si="9"/>
        <v>0</v>
      </c>
      <c r="AM12" s="63">
        <f t="shared" si="10"/>
        <v>0</v>
      </c>
      <c r="AN12" s="63"/>
      <c r="AO12" s="63">
        <f t="shared" si="11"/>
        <v>0</v>
      </c>
      <c r="AP12" s="68"/>
      <c r="AQ12" s="69"/>
      <c r="AR12" s="67" t="s">
        <v>40</v>
      </c>
      <c r="AS12" s="67" t="s">
        <v>80</v>
      </c>
      <c r="AT12" s="67" t="s">
        <v>41</v>
      </c>
      <c r="AU12" s="67">
        <v>0</v>
      </c>
      <c r="AV12" s="63" t="s">
        <v>43</v>
      </c>
      <c r="AW12" s="71">
        <v>44076</v>
      </c>
      <c r="AX12" s="63"/>
      <c r="AY12" s="63"/>
      <c r="AZ12" s="72"/>
      <c r="BA12" s="65"/>
      <c r="BB12" s="65"/>
      <c r="BC12" s="65"/>
      <c r="BD12" s="65"/>
      <c r="BE12" s="67"/>
    </row>
    <row r="13" spans="1:57" x14ac:dyDescent="0.2">
      <c r="A13" s="44">
        <v>5</v>
      </c>
      <c r="B13" s="44" t="s">
        <v>90</v>
      </c>
      <c r="C13" s="44" t="s">
        <v>100</v>
      </c>
      <c r="D13" s="44" t="s">
        <v>103</v>
      </c>
      <c r="E13" s="44" t="s">
        <v>93</v>
      </c>
      <c r="F13" s="45">
        <v>402773</v>
      </c>
      <c r="G13" s="45">
        <v>272657</v>
      </c>
      <c r="H13" s="62" t="s">
        <v>75</v>
      </c>
      <c r="I13" s="63">
        <v>1</v>
      </c>
      <c r="J13" s="63">
        <v>140</v>
      </c>
      <c r="K13" s="64">
        <v>3.81</v>
      </c>
      <c r="L13" s="63">
        <v>5</v>
      </c>
      <c r="M13" s="63">
        <v>75</v>
      </c>
      <c r="N13" s="64">
        <v>3.31</v>
      </c>
      <c r="O13" s="63">
        <v>0.5</v>
      </c>
      <c r="P13" s="44" t="s">
        <v>69</v>
      </c>
      <c r="Q13" s="62">
        <v>-3</v>
      </c>
      <c r="R13" s="62">
        <v>-4</v>
      </c>
      <c r="S13" s="62">
        <v>-3</v>
      </c>
      <c r="T13" s="62">
        <v>-4</v>
      </c>
      <c r="U13" s="66">
        <f t="shared" si="0"/>
        <v>-4</v>
      </c>
      <c r="V13" s="63">
        <f t="shared" si="1"/>
        <v>0</v>
      </c>
      <c r="W13" s="63">
        <f t="shared" si="2"/>
        <v>0</v>
      </c>
      <c r="X13" s="63">
        <f t="shared" si="3"/>
        <v>0</v>
      </c>
      <c r="Y13" s="63">
        <f t="shared" si="4"/>
        <v>0</v>
      </c>
      <c r="Z13" s="63">
        <f t="shared" si="5"/>
        <v>0</v>
      </c>
      <c r="AA13" s="67">
        <v>-1</v>
      </c>
      <c r="AB13" s="68">
        <f t="shared" si="12"/>
        <v>-4</v>
      </c>
      <c r="AC13" s="69">
        <f t="shared" si="13"/>
        <v>1</v>
      </c>
      <c r="AD13" s="67" t="s">
        <v>36</v>
      </c>
      <c r="AE13" s="62"/>
      <c r="AF13" s="62"/>
      <c r="AG13" s="62"/>
      <c r="AH13" s="62"/>
      <c r="AI13" s="66" t="str">
        <f t="shared" si="6"/>
        <v>DATA?</v>
      </c>
      <c r="AJ13" s="63">
        <f t="shared" si="7"/>
        <v>0</v>
      </c>
      <c r="AK13" s="63">
        <f t="shared" si="8"/>
        <v>0</v>
      </c>
      <c r="AL13" s="63">
        <f t="shared" si="9"/>
        <v>0</v>
      </c>
      <c r="AM13" s="63">
        <f t="shared" si="10"/>
        <v>0</v>
      </c>
      <c r="AN13" s="63"/>
      <c r="AO13" s="63">
        <f t="shared" si="11"/>
        <v>0</v>
      </c>
      <c r="AP13" s="68"/>
      <c r="AQ13" s="69"/>
      <c r="AR13" s="67" t="s">
        <v>40</v>
      </c>
      <c r="AS13" s="67" t="s">
        <v>80</v>
      </c>
      <c r="AT13" s="67" t="s">
        <v>41</v>
      </c>
      <c r="AU13" s="67">
        <v>0</v>
      </c>
      <c r="AV13" s="63" t="s">
        <v>44</v>
      </c>
      <c r="AW13" s="71">
        <v>44085</v>
      </c>
      <c r="AX13" s="63"/>
      <c r="AY13" s="63"/>
      <c r="AZ13" s="72"/>
      <c r="BA13" s="65"/>
      <c r="BB13" s="65"/>
      <c r="BC13" s="65"/>
      <c r="BD13" s="65"/>
      <c r="BE13" s="67"/>
    </row>
    <row r="14" spans="1:57" s="72" customFormat="1" x14ac:dyDescent="0.2">
      <c r="A14" s="44">
        <v>6</v>
      </c>
      <c r="B14" s="44" t="s">
        <v>90</v>
      </c>
      <c r="C14" s="44" t="s">
        <v>100</v>
      </c>
      <c r="D14" s="44" t="s">
        <v>104</v>
      </c>
      <c r="E14" s="44" t="s">
        <v>93</v>
      </c>
      <c r="F14" s="45">
        <v>402782</v>
      </c>
      <c r="G14" s="45">
        <v>272643</v>
      </c>
      <c r="H14" s="62" t="s">
        <v>75</v>
      </c>
      <c r="I14" s="63">
        <v>1.1000000000000001</v>
      </c>
      <c r="J14" s="63">
        <v>140</v>
      </c>
      <c r="K14" s="64">
        <v>3.91</v>
      </c>
      <c r="L14" s="63">
        <v>5</v>
      </c>
      <c r="M14" s="63">
        <v>75</v>
      </c>
      <c r="N14" s="64">
        <v>3.52</v>
      </c>
      <c r="O14" s="63">
        <v>0.5</v>
      </c>
      <c r="P14" s="44" t="s">
        <v>69</v>
      </c>
      <c r="Q14" s="62">
        <v>-12</v>
      </c>
      <c r="R14" s="62">
        <v>-11</v>
      </c>
      <c r="S14" s="62">
        <v>-2</v>
      </c>
      <c r="T14" s="62">
        <v>-11</v>
      </c>
      <c r="U14" s="66">
        <f t="shared" si="0"/>
        <v>-9</v>
      </c>
      <c r="V14" s="63">
        <f t="shared" si="1"/>
        <v>0</v>
      </c>
      <c r="W14" s="63">
        <f t="shared" si="2"/>
        <v>0</v>
      </c>
      <c r="X14" s="63">
        <f t="shared" si="3"/>
        <v>0</v>
      </c>
      <c r="Y14" s="63">
        <f t="shared" si="4"/>
        <v>0</v>
      </c>
      <c r="Z14" s="63">
        <f t="shared" si="5"/>
        <v>0</v>
      </c>
      <c r="AA14" s="67">
        <v>-5</v>
      </c>
      <c r="AB14" s="68">
        <f t="shared" si="12"/>
        <v>-9</v>
      </c>
      <c r="AC14" s="69">
        <v>3</v>
      </c>
      <c r="AD14" s="67" t="s">
        <v>38</v>
      </c>
      <c r="AE14" s="62">
        <v>-6</v>
      </c>
      <c r="AF14" s="62">
        <v>-6</v>
      </c>
      <c r="AG14" s="62">
        <v>-5</v>
      </c>
      <c r="AH14" s="62">
        <v>-6</v>
      </c>
      <c r="AI14" s="66">
        <f t="shared" si="6"/>
        <v>-6</v>
      </c>
      <c r="AJ14" s="63">
        <f t="shared" si="7"/>
        <v>0</v>
      </c>
      <c r="AK14" s="63">
        <f t="shared" si="8"/>
        <v>0</v>
      </c>
      <c r="AL14" s="63">
        <f t="shared" si="9"/>
        <v>0</v>
      </c>
      <c r="AM14" s="63">
        <f t="shared" si="10"/>
        <v>0</v>
      </c>
      <c r="AN14" s="63"/>
      <c r="AO14" s="63">
        <f t="shared" si="11"/>
        <v>0</v>
      </c>
      <c r="AP14" s="68">
        <f>IF(ISNUMBER($AI14),AI14+AO14,"DATA?")</f>
        <v>-6</v>
      </c>
      <c r="AQ14" s="69">
        <f>IF(-50&gt;=AP14,5,IF(AND(-25&gt;=AP14,AP14&gt;=-49),4,IF(AND(-17&gt;=AP14,AP14&gt;=-24),3,IF(AND(-11&gt;=AP14,AP14&gt;=-16),2,IF(AND(0&gt;=AP14,AP14&gt;=-10),2,"CLASS?")))))</f>
        <v>2</v>
      </c>
      <c r="AR14" s="67" t="s">
        <v>36</v>
      </c>
      <c r="AS14" s="67" t="s">
        <v>80</v>
      </c>
      <c r="AT14" s="67" t="s">
        <v>41</v>
      </c>
      <c r="AU14" s="67">
        <v>0</v>
      </c>
      <c r="AV14" s="63" t="s">
        <v>44</v>
      </c>
      <c r="AW14" s="71">
        <v>44085</v>
      </c>
      <c r="AX14" s="63"/>
      <c r="AY14" s="63"/>
      <c r="BA14" s="65"/>
      <c r="BB14" s="65"/>
      <c r="BC14" s="65"/>
      <c r="BD14" s="65"/>
      <c r="BE14" s="67"/>
    </row>
    <row r="15" spans="1:57" x14ac:dyDescent="0.2">
      <c r="A15" s="44">
        <v>7</v>
      </c>
      <c r="B15" s="44" t="s">
        <v>90</v>
      </c>
      <c r="C15" s="44" t="s">
        <v>100</v>
      </c>
      <c r="D15" s="44" t="s">
        <v>105</v>
      </c>
      <c r="E15" s="44" t="s">
        <v>93</v>
      </c>
      <c r="F15" s="45">
        <v>402786</v>
      </c>
      <c r="G15" s="45">
        <v>272685</v>
      </c>
      <c r="H15" s="62" t="s">
        <v>75</v>
      </c>
      <c r="I15" s="63">
        <v>1</v>
      </c>
      <c r="J15" s="63">
        <v>140</v>
      </c>
      <c r="K15" s="64">
        <v>3.79</v>
      </c>
      <c r="L15" s="63">
        <v>5</v>
      </c>
      <c r="M15" s="63">
        <v>75</v>
      </c>
      <c r="N15" s="64">
        <v>3.41</v>
      </c>
      <c r="O15" s="63">
        <v>0.5</v>
      </c>
      <c r="P15" s="44" t="s">
        <v>71</v>
      </c>
      <c r="Q15" s="62">
        <v>-8</v>
      </c>
      <c r="R15" s="62">
        <v>-6</v>
      </c>
      <c r="S15" s="62" t="s">
        <v>42</v>
      </c>
      <c r="T15" s="62" t="s">
        <v>42</v>
      </c>
      <c r="U15" s="66">
        <f t="shared" si="0"/>
        <v>-7</v>
      </c>
      <c r="V15" s="63">
        <f t="shared" si="1"/>
        <v>0</v>
      </c>
      <c r="W15" s="63">
        <f t="shared" si="2"/>
        <v>0</v>
      </c>
      <c r="X15" s="63">
        <f t="shared" si="3"/>
        <v>0</v>
      </c>
      <c r="Y15" s="63">
        <f t="shared" si="4"/>
        <v>0</v>
      </c>
      <c r="Z15" s="63">
        <f t="shared" si="5"/>
        <v>0</v>
      </c>
      <c r="AA15" s="67">
        <v>-5</v>
      </c>
      <c r="AB15" s="68">
        <f t="shared" si="12"/>
        <v>-7</v>
      </c>
      <c r="AC15" s="69">
        <f t="shared" si="13"/>
        <v>1</v>
      </c>
      <c r="AD15" s="67" t="s">
        <v>36</v>
      </c>
      <c r="AE15" s="62"/>
      <c r="AF15" s="62"/>
      <c r="AG15" s="62"/>
      <c r="AH15" s="62"/>
      <c r="AI15" s="66" t="str">
        <f t="shared" si="6"/>
        <v>DATA?</v>
      </c>
      <c r="AJ15" s="63">
        <f t="shared" si="7"/>
        <v>0</v>
      </c>
      <c r="AK15" s="63">
        <f t="shared" si="8"/>
        <v>0</v>
      </c>
      <c r="AL15" s="63">
        <f t="shared" si="9"/>
        <v>0</v>
      </c>
      <c r="AM15" s="63">
        <f t="shared" si="10"/>
        <v>0</v>
      </c>
      <c r="AN15" s="63"/>
      <c r="AO15" s="63">
        <f t="shared" si="11"/>
        <v>0</v>
      </c>
      <c r="AP15" s="68"/>
      <c r="AQ15" s="69"/>
      <c r="AR15" s="67" t="s">
        <v>40</v>
      </c>
      <c r="AS15" s="67" t="s">
        <v>80</v>
      </c>
      <c r="AT15" s="67" t="s">
        <v>41</v>
      </c>
      <c r="AU15" s="67">
        <v>0</v>
      </c>
      <c r="AV15" s="63" t="s">
        <v>44</v>
      </c>
      <c r="AW15" s="71">
        <v>44085</v>
      </c>
      <c r="AX15" s="63"/>
      <c r="AY15" s="63"/>
      <c r="AZ15" s="72"/>
      <c r="BA15" s="65"/>
      <c r="BB15" s="65"/>
      <c r="BC15" s="65"/>
      <c r="BD15" s="65"/>
      <c r="BE15" s="67"/>
    </row>
    <row r="16" spans="1:57" x14ac:dyDescent="0.2">
      <c r="A16" s="44">
        <v>8</v>
      </c>
      <c r="B16" s="44" t="s">
        <v>90</v>
      </c>
      <c r="C16" s="44" t="s">
        <v>100</v>
      </c>
      <c r="D16" s="44" t="s">
        <v>106</v>
      </c>
      <c r="E16" s="44" t="s">
        <v>99</v>
      </c>
      <c r="F16" s="45">
        <v>402812</v>
      </c>
      <c r="G16" s="45">
        <v>272681</v>
      </c>
      <c r="H16" s="62" t="s">
        <v>75</v>
      </c>
      <c r="I16" s="63">
        <v>1.2</v>
      </c>
      <c r="J16" s="63">
        <v>140</v>
      </c>
      <c r="K16" s="64">
        <v>3.7</v>
      </c>
      <c r="L16" s="63">
        <v>5</v>
      </c>
      <c r="M16" s="63">
        <v>75</v>
      </c>
      <c r="N16" s="64">
        <v>3.57</v>
      </c>
      <c r="O16" s="63">
        <v>0.5</v>
      </c>
      <c r="P16" s="44" t="s">
        <v>71</v>
      </c>
      <c r="Q16" s="62">
        <v>-6</v>
      </c>
      <c r="R16" s="62">
        <v>-5</v>
      </c>
      <c r="S16" s="62">
        <v>-5</v>
      </c>
      <c r="T16" s="62">
        <v>-5</v>
      </c>
      <c r="U16" s="66">
        <f t="shared" si="0"/>
        <v>-5</v>
      </c>
      <c r="V16" s="63">
        <f t="shared" si="1"/>
        <v>0</v>
      </c>
      <c r="W16" s="63">
        <f t="shared" si="2"/>
        <v>0</v>
      </c>
      <c r="X16" s="63">
        <f t="shared" si="3"/>
        <v>0</v>
      </c>
      <c r="Y16" s="63">
        <f t="shared" si="4"/>
        <v>0</v>
      </c>
      <c r="Z16" s="63">
        <f t="shared" si="5"/>
        <v>0</v>
      </c>
      <c r="AA16" s="67">
        <v>-2</v>
      </c>
      <c r="AB16" s="68">
        <f t="shared" si="12"/>
        <v>-5</v>
      </c>
      <c r="AC16" s="69">
        <f t="shared" si="13"/>
        <v>1</v>
      </c>
      <c r="AD16" s="67" t="s">
        <v>36</v>
      </c>
      <c r="AE16" s="62">
        <v>-6</v>
      </c>
      <c r="AF16" s="62">
        <v>-8</v>
      </c>
      <c r="AG16" s="62">
        <v>-4</v>
      </c>
      <c r="AH16" s="62">
        <v>-4</v>
      </c>
      <c r="AI16" s="66">
        <f t="shared" si="6"/>
        <v>-6</v>
      </c>
      <c r="AJ16" s="63">
        <f t="shared" si="7"/>
        <v>0</v>
      </c>
      <c r="AK16" s="63">
        <f t="shared" si="8"/>
        <v>0</v>
      </c>
      <c r="AL16" s="63">
        <f t="shared" si="9"/>
        <v>0</v>
      </c>
      <c r="AM16" s="63">
        <f t="shared" si="10"/>
        <v>0</v>
      </c>
      <c r="AN16" s="63"/>
      <c r="AO16" s="63">
        <f t="shared" si="11"/>
        <v>0</v>
      </c>
      <c r="AP16" s="68">
        <f>IF(ISNUMBER($AI16),AI16+AO16,"DATA?")</f>
        <v>-6</v>
      </c>
      <c r="AQ16" s="69">
        <f>IF(-50&gt;=AP16,5,IF(AND(-25&gt;=AP16,AP16&gt;=-49),4,IF(AND(-17&gt;=AP16,AP16&gt;=-24),3,IF(AND(-11&gt;=AP16,AP16&gt;=-16),2,IF(AND(0&gt;=AP16,AP16&gt;=-10),2,"CLASS?")))))</f>
        <v>2</v>
      </c>
      <c r="AR16" s="67" t="s">
        <v>36</v>
      </c>
      <c r="AS16" s="67" t="s">
        <v>80</v>
      </c>
      <c r="AT16" s="67" t="s">
        <v>41</v>
      </c>
      <c r="AU16" s="67">
        <v>0</v>
      </c>
      <c r="AV16" s="63" t="s">
        <v>44</v>
      </c>
      <c r="AW16" s="71">
        <v>44085</v>
      </c>
      <c r="AX16" s="63"/>
      <c r="AY16" s="63"/>
      <c r="AZ16" s="72"/>
      <c r="BA16" s="65"/>
      <c r="BB16" s="65"/>
      <c r="BC16" s="65"/>
      <c r="BD16" s="65"/>
      <c r="BE16" s="67"/>
    </row>
    <row r="17" spans="1:57" s="72" customFormat="1" x14ac:dyDescent="0.2">
      <c r="A17" s="44">
        <v>4</v>
      </c>
      <c r="B17" s="44" t="s">
        <v>90</v>
      </c>
      <c r="C17" s="44" t="s">
        <v>107</v>
      </c>
      <c r="D17" s="46" t="s">
        <v>108</v>
      </c>
      <c r="E17" s="46" t="s">
        <v>109</v>
      </c>
      <c r="F17" s="45">
        <v>402977</v>
      </c>
      <c r="G17" s="45">
        <v>275146</v>
      </c>
      <c r="H17" s="62" t="s">
        <v>75</v>
      </c>
      <c r="I17" s="63">
        <v>1</v>
      </c>
      <c r="J17" s="63">
        <v>140</v>
      </c>
      <c r="K17" s="64">
        <v>3.87</v>
      </c>
      <c r="L17" s="63">
        <v>5.5</v>
      </c>
      <c r="M17" s="63">
        <v>75</v>
      </c>
      <c r="N17" s="64">
        <v>3.55</v>
      </c>
      <c r="O17" s="63" t="s">
        <v>73</v>
      </c>
      <c r="P17" s="44" t="s">
        <v>72</v>
      </c>
      <c r="Q17" s="62">
        <v>-2</v>
      </c>
      <c r="R17" s="62">
        <v>-1</v>
      </c>
      <c r="S17" s="62">
        <v>-3</v>
      </c>
      <c r="T17" s="62">
        <v>-6</v>
      </c>
      <c r="U17" s="66">
        <f t="shared" si="0"/>
        <v>-3</v>
      </c>
      <c r="V17" s="63">
        <f t="shared" si="1"/>
        <v>0</v>
      </c>
      <c r="W17" s="63">
        <f t="shared" si="2"/>
        <v>0</v>
      </c>
      <c r="X17" s="63">
        <f t="shared" si="3"/>
        <v>0</v>
      </c>
      <c r="Y17" s="63">
        <f t="shared" si="4"/>
        <v>0</v>
      </c>
      <c r="Z17" s="63">
        <f t="shared" si="5"/>
        <v>0</v>
      </c>
      <c r="AA17" s="67">
        <v>-2</v>
      </c>
      <c r="AB17" s="68">
        <f t="shared" si="12"/>
        <v>-3</v>
      </c>
      <c r="AC17" s="69">
        <f t="shared" si="13"/>
        <v>1</v>
      </c>
      <c r="AD17" s="67" t="s">
        <v>36</v>
      </c>
      <c r="AE17" s="62"/>
      <c r="AF17" s="62"/>
      <c r="AG17" s="62"/>
      <c r="AH17" s="62"/>
      <c r="AI17" s="66"/>
      <c r="AJ17" s="63"/>
      <c r="AK17" s="63"/>
      <c r="AL17" s="63"/>
      <c r="AM17" s="63"/>
      <c r="AN17" s="63"/>
      <c r="AO17" s="63"/>
      <c r="AP17" s="68"/>
      <c r="AQ17" s="69"/>
      <c r="AR17" s="67" t="s">
        <v>40</v>
      </c>
      <c r="AS17" s="67" t="s">
        <v>80</v>
      </c>
      <c r="AT17" s="67" t="s">
        <v>41</v>
      </c>
      <c r="AU17" s="67">
        <v>0</v>
      </c>
      <c r="AV17" s="63" t="s">
        <v>79</v>
      </c>
      <c r="AW17" s="71">
        <v>44077</v>
      </c>
      <c r="AX17" s="63"/>
      <c r="AY17" s="63"/>
      <c r="BA17" s="65"/>
      <c r="BB17" s="65"/>
      <c r="BC17" s="65"/>
      <c r="BD17" s="65"/>
      <c r="BE17" s="67"/>
    </row>
    <row r="18" spans="1:57" s="72" customFormat="1" x14ac:dyDescent="0.2">
      <c r="A18" s="44">
        <v>5</v>
      </c>
      <c r="B18" s="44" t="s">
        <v>90</v>
      </c>
      <c r="C18" s="44" t="s">
        <v>107</v>
      </c>
      <c r="D18" s="44" t="s">
        <v>110</v>
      </c>
      <c r="E18" s="46" t="s">
        <v>109</v>
      </c>
      <c r="F18" s="45">
        <v>402934</v>
      </c>
      <c r="G18" s="45">
        <v>275276</v>
      </c>
      <c r="H18" s="62" t="s">
        <v>75</v>
      </c>
      <c r="I18" s="63">
        <v>0.9</v>
      </c>
      <c r="J18" s="63">
        <v>140</v>
      </c>
      <c r="K18" s="64">
        <v>3.66</v>
      </c>
      <c r="L18" s="63">
        <v>5.5</v>
      </c>
      <c r="M18" s="63">
        <v>75</v>
      </c>
      <c r="N18" s="64">
        <v>3.41</v>
      </c>
      <c r="O18" s="63" t="s">
        <v>73</v>
      </c>
      <c r="P18" s="44" t="s">
        <v>69</v>
      </c>
      <c r="Q18" s="62">
        <v>-2</v>
      </c>
      <c r="R18" s="62">
        <v>-2</v>
      </c>
      <c r="S18" s="62">
        <v>-6</v>
      </c>
      <c r="T18" s="62">
        <v>-3</v>
      </c>
      <c r="U18" s="66">
        <f t="shared" si="0"/>
        <v>-3</v>
      </c>
      <c r="V18" s="63">
        <f t="shared" si="1"/>
        <v>0</v>
      </c>
      <c r="W18" s="63">
        <f t="shared" si="2"/>
        <v>0</v>
      </c>
      <c r="X18" s="63">
        <f t="shared" si="3"/>
        <v>0</v>
      </c>
      <c r="Y18" s="63">
        <f t="shared" si="4"/>
        <v>0</v>
      </c>
      <c r="Z18" s="63">
        <f t="shared" si="5"/>
        <v>0</v>
      </c>
      <c r="AA18" s="67">
        <v>-4</v>
      </c>
      <c r="AB18" s="68">
        <f t="shared" si="12"/>
        <v>-3</v>
      </c>
      <c r="AC18" s="69">
        <f t="shared" si="13"/>
        <v>1</v>
      </c>
      <c r="AD18" s="67" t="s">
        <v>36</v>
      </c>
      <c r="AE18" s="62"/>
      <c r="AF18" s="62"/>
      <c r="AG18" s="62"/>
      <c r="AH18" s="62"/>
      <c r="AI18" s="66"/>
      <c r="AJ18" s="63"/>
      <c r="AK18" s="63"/>
      <c r="AL18" s="63"/>
      <c r="AM18" s="63"/>
      <c r="AN18" s="63"/>
      <c r="AO18" s="63"/>
      <c r="AP18" s="68"/>
      <c r="AQ18" s="69"/>
      <c r="AR18" s="67" t="s">
        <v>40</v>
      </c>
      <c r="AS18" s="67" t="s">
        <v>80</v>
      </c>
      <c r="AT18" s="67" t="s">
        <v>41</v>
      </c>
      <c r="AU18" s="67">
        <v>1</v>
      </c>
      <c r="AV18" s="63" t="s">
        <v>79</v>
      </c>
      <c r="AW18" s="71">
        <v>44077</v>
      </c>
      <c r="AX18" s="63"/>
      <c r="AY18" s="63"/>
      <c r="BA18" s="65"/>
      <c r="BB18" s="65"/>
      <c r="BC18" s="65"/>
      <c r="BD18" s="65"/>
      <c r="BE18" s="67"/>
    </row>
    <row r="19" spans="1:57" s="72" customFormat="1" x14ac:dyDescent="0.2">
      <c r="A19" s="44">
        <v>6</v>
      </c>
      <c r="B19" s="44" t="s">
        <v>90</v>
      </c>
      <c r="C19" s="44" t="s">
        <v>107</v>
      </c>
      <c r="D19" s="44" t="s">
        <v>111</v>
      </c>
      <c r="E19" s="44" t="s">
        <v>96</v>
      </c>
      <c r="F19" s="45">
        <v>402915</v>
      </c>
      <c r="G19" s="45">
        <v>275444</v>
      </c>
      <c r="H19" s="62" t="s">
        <v>75</v>
      </c>
      <c r="I19" s="63">
        <v>1</v>
      </c>
      <c r="J19" s="63">
        <v>140</v>
      </c>
      <c r="K19" s="64">
        <v>3.5</v>
      </c>
      <c r="L19" s="63">
        <v>5</v>
      </c>
      <c r="M19" s="63">
        <v>75</v>
      </c>
      <c r="N19" s="64">
        <v>3.57</v>
      </c>
      <c r="O19" s="63" t="s">
        <v>73</v>
      </c>
      <c r="P19" s="44" t="s">
        <v>69</v>
      </c>
      <c r="Q19" s="62">
        <v>-5</v>
      </c>
      <c r="R19" s="62">
        <v>-5</v>
      </c>
      <c r="S19" s="62">
        <v>-4</v>
      </c>
      <c r="T19" s="62">
        <v>-8</v>
      </c>
      <c r="U19" s="66">
        <f t="shared" si="0"/>
        <v>-6</v>
      </c>
      <c r="V19" s="63">
        <f t="shared" si="1"/>
        <v>0</v>
      </c>
      <c r="W19" s="63">
        <f t="shared" si="2"/>
        <v>0</v>
      </c>
      <c r="X19" s="63">
        <f t="shared" si="3"/>
        <v>0</v>
      </c>
      <c r="Y19" s="63">
        <f t="shared" si="4"/>
        <v>0</v>
      </c>
      <c r="Z19" s="63">
        <f t="shared" si="5"/>
        <v>0</v>
      </c>
      <c r="AA19" s="67">
        <v>-6</v>
      </c>
      <c r="AB19" s="68">
        <f t="shared" si="12"/>
        <v>-6</v>
      </c>
      <c r="AC19" s="69">
        <f t="shared" si="13"/>
        <v>1</v>
      </c>
      <c r="AD19" s="67" t="s">
        <v>36</v>
      </c>
      <c r="AE19" s="62"/>
      <c r="AF19" s="62"/>
      <c r="AG19" s="62"/>
      <c r="AH19" s="62"/>
      <c r="AI19" s="66"/>
      <c r="AJ19" s="63"/>
      <c r="AK19" s="63"/>
      <c r="AL19" s="63"/>
      <c r="AM19" s="63"/>
      <c r="AN19" s="63"/>
      <c r="AO19" s="63"/>
      <c r="AP19" s="68"/>
      <c r="AQ19" s="69"/>
      <c r="AR19" s="67" t="s">
        <v>40</v>
      </c>
      <c r="AS19" s="67" t="s">
        <v>80</v>
      </c>
      <c r="AT19" s="67" t="s">
        <v>41</v>
      </c>
      <c r="AU19" s="67">
        <v>0</v>
      </c>
      <c r="AV19" s="63" t="s">
        <v>79</v>
      </c>
      <c r="AW19" s="71">
        <v>44077</v>
      </c>
      <c r="AX19" s="63"/>
      <c r="AY19" s="63"/>
      <c r="BA19" s="65"/>
      <c r="BB19" s="65"/>
      <c r="BC19" s="65"/>
      <c r="BD19" s="65"/>
      <c r="BE19" s="67"/>
    </row>
    <row r="20" spans="1:57" s="72" customFormat="1" x14ac:dyDescent="0.2">
      <c r="A20" s="44">
        <v>7</v>
      </c>
      <c r="B20" s="44" t="s">
        <v>90</v>
      </c>
      <c r="C20" s="44" t="s">
        <v>107</v>
      </c>
      <c r="D20" s="46" t="s">
        <v>112</v>
      </c>
      <c r="E20" s="44" t="s">
        <v>93</v>
      </c>
      <c r="F20" s="45">
        <v>402916</v>
      </c>
      <c r="G20" s="45">
        <v>275568</v>
      </c>
      <c r="H20" s="62" t="s">
        <v>75</v>
      </c>
      <c r="I20" s="63">
        <v>1</v>
      </c>
      <c r="J20" s="63">
        <v>140</v>
      </c>
      <c r="K20" s="64">
        <v>3.6</v>
      </c>
      <c r="L20" s="63">
        <v>5</v>
      </c>
      <c r="M20" s="63">
        <v>75</v>
      </c>
      <c r="N20" s="64">
        <v>3.52</v>
      </c>
      <c r="O20" s="63">
        <v>0.5</v>
      </c>
      <c r="P20" s="44" t="s">
        <v>71</v>
      </c>
      <c r="Q20" s="62">
        <v>-6</v>
      </c>
      <c r="R20" s="62">
        <v>-6</v>
      </c>
      <c r="S20" s="62">
        <v>-1</v>
      </c>
      <c r="T20" s="62">
        <v>-4</v>
      </c>
      <c r="U20" s="66">
        <f t="shared" si="0"/>
        <v>-4</v>
      </c>
      <c r="V20" s="63">
        <f t="shared" si="1"/>
        <v>0</v>
      </c>
      <c r="W20" s="63">
        <f t="shared" si="2"/>
        <v>0</v>
      </c>
      <c r="X20" s="63">
        <f t="shared" si="3"/>
        <v>0</v>
      </c>
      <c r="Y20" s="63">
        <f t="shared" si="4"/>
        <v>0</v>
      </c>
      <c r="Z20" s="63">
        <f t="shared" si="5"/>
        <v>0</v>
      </c>
      <c r="AA20" s="67">
        <v>-9</v>
      </c>
      <c r="AB20" s="68">
        <f t="shared" si="12"/>
        <v>-4</v>
      </c>
      <c r="AC20" s="69">
        <f t="shared" si="13"/>
        <v>1</v>
      </c>
      <c r="AD20" s="67" t="s">
        <v>36</v>
      </c>
      <c r="AE20" s="62"/>
      <c r="AF20" s="62"/>
      <c r="AG20" s="62"/>
      <c r="AH20" s="62"/>
      <c r="AI20" s="66"/>
      <c r="AJ20" s="63"/>
      <c r="AK20" s="63"/>
      <c r="AL20" s="63"/>
      <c r="AM20" s="63"/>
      <c r="AN20" s="63"/>
      <c r="AO20" s="63"/>
      <c r="AP20" s="68"/>
      <c r="AQ20" s="69"/>
      <c r="AR20" s="67" t="s">
        <v>40</v>
      </c>
      <c r="AS20" s="67" t="s">
        <v>80</v>
      </c>
      <c r="AT20" s="67" t="s">
        <v>41</v>
      </c>
      <c r="AU20" s="67">
        <v>1</v>
      </c>
      <c r="AV20" s="63" t="s">
        <v>79</v>
      </c>
      <c r="AW20" s="71">
        <v>44077</v>
      </c>
      <c r="AX20" s="63" t="s">
        <v>239</v>
      </c>
      <c r="AY20" s="63"/>
      <c r="BA20" s="65"/>
      <c r="BB20" s="65"/>
      <c r="BC20" s="65"/>
      <c r="BD20" s="65"/>
      <c r="BE20" s="67"/>
    </row>
    <row r="21" spans="1:57" s="72" customFormat="1" x14ac:dyDescent="0.2">
      <c r="A21" s="44">
        <v>8</v>
      </c>
      <c r="B21" s="44" t="s">
        <v>90</v>
      </c>
      <c r="C21" s="44" t="s">
        <v>107</v>
      </c>
      <c r="D21" s="44" t="s">
        <v>113</v>
      </c>
      <c r="E21" s="44" t="s">
        <v>99</v>
      </c>
      <c r="F21" s="45">
        <v>402922</v>
      </c>
      <c r="G21" s="45">
        <v>275679</v>
      </c>
      <c r="H21" s="62" t="s">
        <v>75</v>
      </c>
      <c r="I21" s="63">
        <v>0.9</v>
      </c>
      <c r="J21" s="63">
        <v>140</v>
      </c>
      <c r="K21" s="64">
        <v>3.7</v>
      </c>
      <c r="L21" s="63">
        <v>5</v>
      </c>
      <c r="M21" s="63">
        <v>75</v>
      </c>
      <c r="N21" s="64">
        <v>3.58</v>
      </c>
      <c r="O21" s="63">
        <v>0.5</v>
      </c>
      <c r="P21" s="44" t="s">
        <v>72</v>
      </c>
      <c r="Q21" s="62">
        <v>-7</v>
      </c>
      <c r="R21" s="62">
        <v>-1</v>
      </c>
      <c r="S21" s="62">
        <v>-1</v>
      </c>
      <c r="T21" s="62">
        <v>-2</v>
      </c>
      <c r="U21" s="66">
        <f t="shared" si="0"/>
        <v>-3</v>
      </c>
      <c r="V21" s="63">
        <f t="shared" si="1"/>
        <v>0</v>
      </c>
      <c r="W21" s="63">
        <f t="shared" si="2"/>
        <v>0</v>
      </c>
      <c r="X21" s="63">
        <f t="shared" si="3"/>
        <v>0</v>
      </c>
      <c r="Y21" s="63">
        <f t="shared" si="4"/>
        <v>0</v>
      </c>
      <c r="Z21" s="63">
        <f t="shared" si="5"/>
        <v>0</v>
      </c>
      <c r="AA21" s="67">
        <v>-1</v>
      </c>
      <c r="AB21" s="68">
        <f t="shared" si="12"/>
        <v>-3</v>
      </c>
      <c r="AC21" s="69">
        <f t="shared" si="13"/>
        <v>1</v>
      </c>
      <c r="AD21" s="67" t="s">
        <v>36</v>
      </c>
      <c r="AE21" s="62"/>
      <c r="AF21" s="62"/>
      <c r="AG21" s="62"/>
      <c r="AH21" s="62"/>
      <c r="AI21" s="66"/>
      <c r="AJ21" s="63"/>
      <c r="AK21" s="63"/>
      <c r="AL21" s="63"/>
      <c r="AM21" s="63"/>
      <c r="AN21" s="63"/>
      <c r="AO21" s="63"/>
      <c r="AP21" s="68"/>
      <c r="AQ21" s="69"/>
      <c r="AR21" s="67" t="s">
        <v>40</v>
      </c>
      <c r="AS21" s="67" t="s">
        <v>80</v>
      </c>
      <c r="AT21" s="67" t="s">
        <v>41</v>
      </c>
      <c r="AU21" s="67">
        <v>1</v>
      </c>
      <c r="AV21" s="63" t="s">
        <v>79</v>
      </c>
      <c r="AW21" s="71">
        <v>44077</v>
      </c>
      <c r="AX21" s="63" t="s">
        <v>240</v>
      </c>
      <c r="AY21" s="63"/>
      <c r="BA21" s="65"/>
      <c r="BB21" s="65"/>
      <c r="BC21" s="65"/>
      <c r="BD21" s="65"/>
      <c r="BE21" s="67"/>
    </row>
    <row r="22" spans="1:57" s="72" customFormat="1" x14ac:dyDescent="0.2">
      <c r="A22" s="44">
        <v>1</v>
      </c>
      <c r="B22" s="44" t="s">
        <v>90</v>
      </c>
      <c r="C22" s="44" t="s">
        <v>114</v>
      </c>
      <c r="D22" s="44" t="s">
        <v>115</v>
      </c>
      <c r="E22" s="44" t="s">
        <v>96</v>
      </c>
      <c r="F22" s="45">
        <v>402236</v>
      </c>
      <c r="G22" s="45">
        <v>272776</v>
      </c>
      <c r="H22" s="62" t="s">
        <v>75</v>
      </c>
      <c r="I22" s="63">
        <v>0.9</v>
      </c>
      <c r="J22" s="63">
        <v>140</v>
      </c>
      <c r="K22" s="64">
        <v>3.5</v>
      </c>
      <c r="L22" s="63">
        <v>5</v>
      </c>
      <c r="M22" s="63">
        <v>75</v>
      </c>
      <c r="N22" s="64">
        <v>3.2</v>
      </c>
      <c r="O22" s="63" t="s">
        <v>73</v>
      </c>
      <c r="P22" s="44" t="s">
        <v>69</v>
      </c>
      <c r="Q22" s="62">
        <v>0</v>
      </c>
      <c r="R22" s="62">
        <v>-2</v>
      </c>
      <c r="S22" s="62">
        <v>-1</v>
      </c>
      <c r="T22" s="62" t="s">
        <v>42</v>
      </c>
      <c r="U22" s="66">
        <f t="shared" si="0"/>
        <v>-1</v>
      </c>
      <c r="V22" s="63">
        <f t="shared" si="1"/>
        <v>0</v>
      </c>
      <c r="W22" s="63">
        <f t="shared" si="2"/>
        <v>0</v>
      </c>
      <c r="X22" s="63">
        <f t="shared" si="3"/>
        <v>0</v>
      </c>
      <c r="Y22" s="63">
        <f t="shared" si="4"/>
        <v>0</v>
      </c>
      <c r="Z22" s="63">
        <f t="shared" si="5"/>
        <v>0</v>
      </c>
      <c r="AA22" s="67">
        <v>-1</v>
      </c>
      <c r="AB22" s="68">
        <f t="shared" si="12"/>
        <v>-1</v>
      </c>
      <c r="AC22" s="69">
        <f t="shared" si="13"/>
        <v>1</v>
      </c>
      <c r="AD22" s="67" t="s">
        <v>36</v>
      </c>
      <c r="AE22" s="62"/>
      <c r="AF22" s="62"/>
      <c r="AG22" s="62"/>
      <c r="AH22" s="62"/>
      <c r="AI22" s="66"/>
      <c r="AJ22" s="63"/>
      <c r="AK22" s="63"/>
      <c r="AL22" s="63"/>
      <c r="AM22" s="63"/>
      <c r="AN22" s="63"/>
      <c r="AO22" s="63"/>
      <c r="AP22" s="68"/>
      <c r="AQ22" s="69"/>
      <c r="AR22" s="67" t="s">
        <v>40</v>
      </c>
      <c r="AS22" s="67" t="s">
        <v>80</v>
      </c>
      <c r="AT22" s="67" t="s">
        <v>41</v>
      </c>
      <c r="AU22" s="67">
        <v>0</v>
      </c>
      <c r="AV22" s="63" t="s">
        <v>43</v>
      </c>
      <c r="AW22" s="71">
        <v>44076</v>
      </c>
      <c r="AX22" s="63"/>
      <c r="AY22" s="63"/>
      <c r="BA22" s="65"/>
      <c r="BB22" s="65"/>
      <c r="BC22" s="65"/>
      <c r="BD22" s="65"/>
      <c r="BE22" s="67"/>
    </row>
    <row r="23" spans="1:57" s="72" customFormat="1" x14ac:dyDescent="0.2">
      <c r="A23" s="44">
        <v>3</v>
      </c>
      <c r="B23" s="44" t="s">
        <v>90</v>
      </c>
      <c r="C23" s="44" t="s">
        <v>114</v>
      </c>
      <c r="D23" s="44" t="s">
        <v>116</v>
      </c>
      <c r="E23" s="44" t="s">
        <v>96</v>
      </c>
      <c r="F23" s="44">
        <v>402119</v>
      </c>
      <c r="G23" s="45">
        <v>272759</v>
      </c>
      <c r="H23" s="62" t="s">
        <v>75</v>
      </c>
      <c r="I23" s="63">
        <v>0.9</v>
      </c>
      <c r="J23" s="63">
        <v>140</v>
      </c>
      <c r="K23" s="64">
        <v>3.5</v>
      </c>
      <c r="L23" s="63">
        <v>5</v>
      </c>
      <c r="M23" s="63">
        <v>75</v>
      </c>
      <c r="N23" s="64">
        <v>3.2</v>
      </c>
      <c r="O23" s="63" t="s">
        <v>73</v>
      </c>
      <c r="P23" s="44" t="s">
        <v>69</v>
      </c>
      <c r="Q23" s="62">
        <v>-1</v>
      </c>
      <c r="R23" s="62">
        <v>0</v>
      </c>
      <c r="S23" s="62">
        <v>0</v>
      </c>
      <c r="T23" s="62" t="s">
        <v>42</v>
      </c>
      <c r="U23" s="66">
        <f t="shared" si="0"/>
        <v>0</v>
      </c>
      <c r="V23" s="63">
        <f t="shared" si="1"/>
        <v>0</v>
      </c>
      <c r="W23" s="63">
        <f t="shared" si="2"/>
        <v>0</v>
      </c>
      <c r="X23" s="63">
        <f t="shared" si="3"/>
        <v>0</v>
      </c>
      <c r="Y23" s="63">
        <f t="shared" si="4"/>
        <v>0</v>
      </c>
      <c r="Z23" s="63">
        <f t="shared" si="5"/>
        <v>0</v>
      </c>
      <c r="AA23" s="67">
        <v>-2</v>
      </c>
      <c r="AB23" s="68">
        <f t="shared" si="12"/>
        <v>0</v>
      </c>
      <c r="AC23" s="69">
        <f t="shared" si="13"/>
        <v>1</v>
      </c>
      <c r="AD23" s="67" t="s">
        <v>36</v>
      </c>
      <c r="AE23" s="62"/>
      <c r="AF23" s="62"/>
      <c r="AG23" s="62"/>
      <c r="AH23" s="62"/>
      <c r="AI23" s="66"/>
      <c r="AJ23" s="63"/>
      <c r="AK23" s="63"/>
      <c r="AL23" s="63"/>
      <c r="AM23" s="63"/>
      <c r="AN23" s="63"/>
      <c r="AO23" s="63"/>
      <c r="AP23" s="68"/>
      <c r="AQ23" s="69"/>
      <c r="AR23" s="67" t="s">
        <v>40</v>
      </c>
      <c r="AS23" s="67" t="s">
        <v>80</v>
      </c>
      <c r="AT23" s="67" t="s">
        <v>41</v>
      </c>
      <c r="AU23" s="67">
        <v>0</v>
      </c>
      <c r="AV23" s="63" t="s">
        <v>43</v>
      </c>
      <c r="AW23" s="71">
        <v>44076</v>
      </c>
      <c r="AX23" s="63"/>
      <c r="AY23" s="63"/>
      <c r="BA23" s="65"/>
      <c r="BB23" s="65"/>
      <c r="BC23" s="65"/>
      <c r="BD23" s="65"/>
      <c r="BE23" s="67"/>
    </row>
    <row r="24" spans="1:57" s="72" customFormat="1" x14ac:dyDescent="0.2">
      <c r="A24" s="44">
        <v>1</v>
      </c>
      <c r="B24" s="44" t="s">
        <v>90</v>
      </c>
      <c r="C24" s="44" t="s">
        <v>117</v>
      </c>
      <c r="D24" s="46" t="s">
        <v>118</v>
      </c>
      <c r="E24" s="44" t="s">
        <v>93</v>
      </c>
      <c r="F24" s="45">
        <v>404115</v>
      </c>
      <c r="G24" s="45">
        <v>269663</v>
      </c>
      <c r="H24" s="62" t="s">
        <v>75</v>
      </c>
      <c r="I24" s="63">
        <v>0.9</v>
      </c>
      <c r="J24" s="63">
        <v>140</v>
      </c>
      <c r="K24" s="64">
        <v>4.5999999999999996</v>
      </c>
      <c r="L24" s="63">
        <v>4.5</v>
      </c>
      <c r="M24" s="63">
        <v>75</v>
      </c>
      <c r="N24" s="64">
        <v>3.2</v>
      </c>
      <c r="O24" s="63">
        <v>0.5</v>
      </c>
      <c r="P24" s="44" t="s">
        <v>72</v>
      </c>
      <c r="Q24" s="65">
        <v>-5</v>
      </c>
      <c r="R24" s="65">
        <v>-3</v>
      </c>
      <c r="S24" s="65">
        <v>-6</v>
      </c>
      <c r="T24" s="65">
        <v>-7</v>
      </c>
      <c r="U24" s="66">
        <f t="shared" si="0"/>
        <v>-5</v>
      </c>
      <c r="V24" s="63">
        <f t="shared" si="1"/>
        <v>0</v>
      </c>
      <c r="W24" s="63">
        <f t="shared" si="2"/>
        <v>0</v>
      </c>
      <c r="X24" s="63">
        <f t="shared" si="3"/>
        <v>0</v>
      </c>
      <c r="Y24" s="63">
        <f t="shared" si="4"/>
        <v>0</v>
      </c>
      <c r="Z24" s="63">
        <f t="shared" si="5"/>
        <v>0</v>
      </c>
      <c r="AA24" s="67">
        <v>-5</v>
      </c>
      <c r="AB24" s="68">
        <f t="shared" si="12"/>
        <v>-5</v>
      </c>
      <c r="AC24" s="69">
        <f t="shared" si="13"/>
        <v>1</v>
      </c>
      <c r="AD24" s="67" t="s">
        <v>36</v>
      </c>
      <c r="AE24" s="63">
        <v>-8</v>
      </c>
      <c r="AF24" s="63">
        <v>-8</v>
      </c>
      <c r="AG24" s="63">
        <v>-10</v>
      </c>
      <c r="AH24" s="63">
        <v>-9</v>
      </c>
      <c r="AI24" s="66">
        <f>IF(COUNTA(AE24:AH24)=4,ROUND(AVERAGE(AE24:AH24),0),"DATA?")</f>
        <v>-9</v>
      </c>
      <c r="AJ24" s="63">
        <f t="shared" ref="AJ24:AM25" si="14">IF(AND(-17&gt;=AE24,AE24&gt;=-24),-4,IF(AE24&lt;-24,-8,0))</f>
        <v>0</v>
      </c>
      <c r="AK24" s="63">
        <f t="shared" si="14"/>
        <v>0</v>
      </c>
      <c r="AL24" s="63">
        <f t="shared" si="14"/>
        <v>0</v>
      </c>
      <c r="AM24" s="63">
        <f t="shared" si="14"/>
        <v>0</v>
      </c>
      <c r="AN24" s="63"/>
      <c r="AO24" s="63">
        <f>MIN(AJ24:AM24)</f>
        <v>0</v>
      </c>
      <c r="AP24" s="68">
        <f>IF(ISNUMBER($AI24),AI24+AO24,"DATA?")</f>
        <v>-9</v>
      </c>
      <c r="AQ24" s="69">
        <f>IF(-50&gt;=AP24,5,IF(AND(-25&gt;=AP24,AP24&gt;=-49),4,IF(AND(-17&gt;=AP24,AP24&gt;=-24),3,IF(AND(-11&gt;=AP24,AP24&gt;=-16),2,IF(AND(0&gt;=AP24,AP24&gt;=-10),2,"CLASS?")))))</f>
        <v>2</v>
      </c>
      <c r="AR24" s="67" t="s">
        <v>36</v>
      </c>
      <c r="AS24" s="67" t="s">
        <v>80</v>
      </c>
      <c r="AT24" s="67" t="s">
        <v>41</v>
      </c>
      <c r="AU24" s="67">
        <v>1</v>
      </c>
      <c r="AV24" s="63" t="s">
        <v>244</v>
      </c>
      <c r="AW24" s="71">
        <v>44103</v>
      </c>
      <c r="AX24" s="63" t="s">
        <v>259</v>
      </c>
      <c r="AY24" s="63"/>
      <c r="BA24" s="65"/>
      <c r="BB24" s="65"/>
      <c r="BC24" s="65"/>
      <c r="BD24" s="65"/>
      <c r="BE24" s="67"/>
    </row>
    <row r="25" spans="1:57" s="72" customFormat="1" x14ac:dyDescent="0.2">
      <c r="A25" s="44">
        <v>2</v>
      </c>
      <c r="B25" s="44" t="s">
        <v>90</v>
      </c>
      <c r="C25" s="44" t="s">
        <v>117</v>
      </c>
      <c r="D25" s="44" t="s">
        <v>119</v>
      </c>
      <c r="E25" s="44" t="s">
        <v>93</v>
      </c>
      <c r="F25" s="45">
        <v>404084</v>
      </c>
      <c r="G25" s="45">
        <v>269724</v>
      </c>
      <c r="H25" s="62" t="s">
        <v>75</v>
      </c>
      <c r="I25" s="63">
        <v>0.9</v>
      </c>
      <c r="J25" s="63">
        <v>140</v>
      </c>
      <c r="K25" s="64">
        <v>4.5999999999999996</v>
      </c>
      <c r="L25" s="63">
        <v>4.5</v>
      </c>
      <c r="M25" s="63">
        <v>75</v>
      </c>
      <c r="N25" s="64">
        <v>3.2</v>
      </c>
      <c r="O25" s="63">
        <v>0.5</v>
      </c>
      <c r="P25" s="44" t="s">
        <v>69</v>
      </c>
      <c r="Q25" s="65">
        <v>-88</v>
      </c>
      <c r="R25" s="65">
        <v>-109</v>
      </c>
      <c r="S25" s="65" t="s">
        <v>42</v>
      </c>
      <c r="T25" s="65">
        <v>-127</v>
      </c>
      <c r="U25" s="66">
        <f t="shared" si="0"/>
        <v>-108</v>
      </c>
      <c r="V25" s="63">
        <f t="shared" si="1"/>
        <v>-8</v>
      </c>
      <c r="W25" s="63">
        <f t="shared" si="2"/>
        <v>-8</v>
      </c>
      <c r="X25" s="63">
        <f t="shared" si="3"/>
        <v>0</v>
      </c>
      <c r="Y25" s="63">
        <f t="shared" si="4"/>
        <v>-8</v>
      </c>
      <c r="Z25" s="63">
        <f t="shared" si="5"/>
        <v>-8</v>
      </c>
      <c r="AA25" s="67">
        <v>-22</v>
      </c>
      <c r="AB25" s="68">
        <f t="shared" si="12"/>
        <v>-116</v>
      </c>
      <c r="AC25" s="69">
        <f t="shared" si="13"/>
        <v>5</v>
      </c>
      <c r="AD25" s="67" t="s">
        <v>37</v>
      </c>
      <c r="AE25" s="63">
        <v>-4</v>
      </c>
      <c r="AF25" s="63">
        <v>-5</v>
      </c>
      <c r="AG25" s="63">
        <v>-8</v>
      </c>
      <c r="AH25" s="63">
        <v>-11</v>
      </c>
      <c r="AI25" s="66">
        <f>IF(COUNTA(AE25:AH25)=4,ROUND(AVERAGE(AE25:AH25),0),"DATA?")</f>
        <v>-7</v>
      </c>
      <c r="AJ25" s="63">
        <f t="shared" si="14"/>
        <v>0</v>
      </c>
      <c r="AK25" s="63">
        <f t="shared" si="14"/>
        <v>0</v>
      </c>
      <c r="AL25" s="63">
        <f t="shared" si="14"/>
        <v>0</v>
      </c>
      <c r="AM25" s="63">
        <f t="shared" si="14"/>
        <v>0</v>
      </c>
      <c r="AN25" s="63"/>
      <c r="AO25" s="63">
        <f>MIN(AJ25:AM25)</f>
        <v>0</v>
      </c>
      <c r="AP25" s="68">
        <f>IF(ISNUMBER($AI25),AI25+AO25,"DATA?")</f>
        <v>-7</v>
      </c>
      <c r="AQ25" s="69">
        <f>IF(-50&gt;=AP25,5,IF(AND(-25&gt;=AP25,AP25&gt;=-49),4,IF(AND(-17&gt;=AP25,AP25&gt;=-24),3,IF(AND(-11&gt;=AP25,AP25&gt;=-16),2,IF(AND(0&gt;=AP25,AP25&gt;=-10),2,"CLASS?")))))</f>
        <v>2</v>
      </c>
      <c r="AR25" s="67" t="s">
        <v>36</v>
      </c>
      <c r="AS25" s="67" t="s">
        <v>80</v>
      </c>
      <c r="AT25" s="67" t="s">
        <v>41</v>
      </c>
      <c r="AU25" s="67">
        <v>0</v>
      </c>
      <c r="AV25" s="63" t="s">
        <v>244</v>
      </c>
      <c r="AW25" s="71">
        <v>44103</v>
      </c>
      <c r="AX25" s="63"/>
      <c r="AY25" s="63"/>
      <c r="BA25" s="65"/>
      <c r="BB25" s="65"/>
      <c r="BC25" s="65"/>
      <c r="BD25" s="65"/>
      <c r="BE25" s="67"/>
    </row>
    <row r="26" spans="1:57" s="72" customFormat="1" x14ac:dyDescent="0.2">
      <c r="A26" s="44">
        <v>4</v>
      </c>
      <c r="B26" s="44" t="s">
        <v>90</v>
      </c>
      <c r="C26" s="44" t="s">
        <v>117</v>
      </c>
      <c r="D26" s="44" t="s">
        <v>120</v>
      </c>
      <c r="E26" s="44" t="s">
        <v>93</v>
      </c>
      <c r="F26" s="45">
        <v>404030</v>
      </c>
      <c r="G26" s="45">
        <v>269825</v>
      </c>
      <c r="H26" s="62"/>
      <c r="I26" s="63"/>
      <c r="J26" s="63"/>
      <c r="K26" s="64"/>
      <c r="L26" s="63"/>
      <c r="M26" s="63"/>
      <c r="N26" s="64"/>
      <c r="O26" s="63"/>
      <c r="P26" s="44"/>
      <c r="Q26" s="65"/>
      <c r="R26" s="65"/>
      <c r="S26" s="65"/>
      <c r="T26" s="65"/>
      <c r="U26" s="66" t="str">
        <f t="shared" si="0"/>
        <v>DATA?</v>
      </c>
      <c r="V26" s="63">
        <f t="shared" si="1"/>
        <v>0</v>
      </c>
      <c r="W26" s="63">
        <f t="shared" si="2"/>
        <v>0</v>
      </c>
      <c r="X26" s="63">
        <f t="shared" si="3"/>
        <v>0</v>
      </c>
      <c r="Y26" s="63">
        <f t="shared" si="4"/>
        <v>0</v>
      </c>
      <c r="Z26" s="63">
        <f t="shared" si="5"/>
        <v>0</v>
      </c>
      <c r="AA26" s="67"/>
      <c r="AB26" s="68"/>
      <c r="AC26" s="69"/>
      <c r="AD26" s="67"/>
      <c r="AE26" s="63"/>
      <c r="AF26" s="63"/>
      <c r="AG26" s="63"/>
      <c r="AH26" s="63"/>
      <c r="AI26" s="66"/>
      <c r="AJ26" s="63"/>
      <c r="AK26" s="63"/>
      <c r="AL26" s="63"/>
      <c r="AM26" s="63"/>
      <c r="AN26" s="63"/>
      <c r="AO26" s="63"/>
      <c r="AP26" s="68"/>
      <c r="AQ26" s="69"/>
      <c r="AR26" s="67"/>
      <c r="AS26" s="67" t="s">
        <v>84</v>
      </c>
      <c r="AT26" s="67"/>
      <c r="AU26" s="67"/>
      <c r="AV26" s="63" t="s">
        <v>79</v>
      </c>
      <c r="AW26" s="71">
        <v>44077</v>
      </c>
      <c r="AX26" s="63" t="s">
        <v>236</v>
      </c>
      <c r="AY26" s="63"/>
      <c r="BA26" s="65"/>
      <c r="BB26" s="65"/>
      <c r="BC26" s="65"/>
      <c r="BD26" s="65"/>
      <c r="BE26" s="67"/>
    </row>
    <row r="27" spans="1:57" s="72" customFormat="1" x14ac:dyDescent="0.2">
      <c r="A27" s="44">
        <v>6</v>
      </c>
      <c r="B27" s="44" t="s">
        <v>90</v>
      </c>
      <c r="C27" s="44" t="s">
        <v>117</v>
      </c>
      <c r="D27" s="44" t="s">
        <v>121</v>
      </c>
      <c r="E27" s="44" t="s">
        <v>93</v>
      </c>
      <c r="F27" s="45">
        <v>403929</v>
      </c>
      <c r="G27" s="45">
        <v>269961</v>
      </c>
      <c r="H27" s="62" t="s">
        <v>75</v>
      </c>
      <c r="I27" s="63">
        <v>0.9</v>
      </c>
      <c r="J27" s="63">
        <v>140</v>
      </c>
      <c r="K27" s="64">
        <v>4.5999999999999996</v>
      </c>
      <c r="L27" s="63">
        <v>4.5</v>
      </c>
      <c r="M27" s="63">
        <v>75</v>
      </c>
      <c r="N27" s="64">
        <v>3.2</v>
      </c>
      <c r="O27" s="63">
        <v>0.5</v>
      </c>
      <c r="P27" s="44" t="s">
        <v>71</v>
      </c>
      <c r="Q27" s="65">
        <v>-12</v>
      </c>
      <c r="R27" s="65">
        <v>-10</v>
      </c>
      <c r="S27" s="65">
        <v>-9</v>
      </c>
      <c r="T27" s="65">
        <v>-12</v>
      </c>
      <c r="U27" s="66">
        <f t="shared" si="0"/>
        <v>-11</v>
      </c>
      <c r="V27" s="63">
        <f t="shared" si="1"/>
        <v>0</v>
      </c>
      <c r="W27" s="63">
        <f t="shared" si="2"/>
        <v>0</v>
      </c>
      <c r="X27" s="63">
        <f t="shared" si="3"/>
        <v>0</v>
      </c>
      <c r="Y27" s="63">
        <f t="shared" si="4"/>
        <v>0</v>
      </c>
      <c r="Z27" s="63">
        <f t="shared" si="5"/>
        <v>0</v>
      </c>
      <c r="AA27" s="67">
        <v>-9</v>
      </c>
      <c r="AB27" s="68">
        <f t="shared" ref="AB27:AB54" si="15">IF(ISNUMBER($U27),U27+Z27,"DATA?")</f>
        <v>-11</v>
      </c>
      <c r="AC27" s="69">
        <f t="shared" ref="AC27:AC32" si="16">IF(-50&gt;=AB27,5,IF(AND(-25&gt;=AB27,AB27&gt;=-49),4,IF(AND(-17&gt;=AB27,AB27&gt;=-24),3,IF(AND(-11&gt;=AB27,AB27&gt;=-16),2,IF(AND(0&gt;=AB27,AB27&gt;=-10),1,"CLASS?")))))</f>
        <v>2</v>
      </c>
      <c r="AD27" s="67" t="s">
        <v>37</v>
      </c>
      <c r="AE27" s="63">
        <v>-9</v>
      </c>
      <c r="AF27" s="63">
        <v>-4</v>
      </c>
      <c r="AG27" s="63">
        <v>-4</v>
      </c>
      <c r="AH27" s="63">
        <v>-4</v>
      </c>
      <c r="AI27" s="66">
        <f t="shared" ref="AI27:AI54" si="17">IF(COUNTA(AE27:AH27)=4,ROUND(AVERAGE(AE27:AH27),0),"DATA?")</f>
        <v>-5</v>
      </c>
      <c r="AJ27" s="63">
        <f t="shared" ref="AJ27:AJ54" si="18">IF(AND(-17&gt;=AE27,AE27&gt;=-24),-4,IF(AE27&lt;-24,-8,0))</f>
        <v>0</v>
      </c>
      <c r="AK27" s="63">
        <f t="shared" ref="AK27:AK54" si="19">IF(AND(-17&gt;=AF27,AF27&gt;=-24),-4,IF(AF27&lt;-24,-8,0))</f>
        <v>0</v>
      </c>
      <c r="AL27" s="63">
        <f t="shared" ref="AL27:AL54" si="20">IF(AND(-17&gt;=AG27,AG27&gt;=-24),-4,IF(AG27&lt;-24,-8,0))</f>
        <v>0</v>
      </c>
      <c r="AM27" s="63">
        <f t="shared" ref="AM27:AM54" si="21">IF(AND(-17&gt;=AH27,AH27&gt;=-24),-4,IF(AH27&lt;-24,-8,0))</f>
        <v>0</v>
      </c>
      <c r="AN27" s="63"/>
      <c r="AO27" s="63">
        <f t="shared" ref="AO27:AO54" si="22">MIN(AJ27:AM27)</f>
        <v>0</v>
      </c>
      <c r="AP27" s="68">
        <f t="shared" ref="AP27:AP35" si="23">IF(ISNUMBER($AI27),AI27+AO27,"DATA?")</f>
        <v>-5</v>
      </c>
      <c r="AQ27" s="69">
        <f t="shared" ref="AQ27:AQ35" si="24">IF(-50&gt;=AP27,5,IF(AND(-25&gt;=AP27,AP27&gt;=-49),4,IF(AND(-17&gt;=AP27,AP27&gt;=-24),3,IF(AND(-11&gt;=AP27,AP27&gt;=-16),2,IF(AND(0&gt;=AP27,AP27&gt;=-10),2,"CLASS?")))))</f>
        <v>2</v>
      </c>
      <c r="AR27" s="67" t="s">
        <v>36</v>
      </c>
      <c r="AS27" s="67" t="s">
        <v>80</v>
      </c>
      <c r="AT27" s="67" t="s">
        <v>41</v>
      </c>
      <c r="AU27" s="67">
        <v>1</v>
      </c>
      <c r="AV27" s="63" t="s">
        <v>244</v>
      </c>
      <c r="AW27" s="71">
        <v>44103</v>
      </c>
      <c r="AX27" s="63" t="s">
        <v>261</v>
      </c>
      <c r="AY27" s="63"/>
      <c r="BA27" s="65"/>
      <c r="BB27" s="65"/>
      <c r="BC27" s="65"/>
      <c r="BD27" s="65"/>
      <c r="BE27" s="67"/>
    </row>
    <row r="28" spans="1:57" s="72" customFormat="1" x14ac:dyDescent="0.2">
      <c r="A28" s="44">
        <v>8</v>
      </c>
      <c r="B28" s="44" t="s">
        <v>90</v>
      </c>
      <c r="C28" s="44" t="s">
        <v>117</v>
      </c>
      <c r="D28" s="44" t="s">
        <v>122</v>
      </c>
      <c r="E28" s="44" t="s">
        <v>93</v>
      </c>
      <c r="F28" s="45">
        <v>403799</v>
      </c>
      <c r="G28" s="45">
        <v>270074</v>
      </c>
      <c r="H28" s="62" t="s">
        <v>75</v>
      </c>
      <c r="I28" s="63">
        <v>0.9</v>
      </c>
      <c r="J28" s="63">
        <v>140</v>
      </c>
      <c r="K28" s="64">
        <v>4.5999999999999996</v>
      </c>
      <c r="L28" s="63">
        <v>4.5</v>
      </c>
      <c r="M28" s="63">
        <v>75</v>
      </c>
      <c r="N28" s="64">
        <v>3.2</v>
      </c>
      <c r="O28" s="63">
        <v>0.5</v>
      </c>
      <c r="P28" s="44" t="s">
        <v>71</v>
      </c>
      <c r="Q28" s="62">
        <v>-111</v>
      </c>
      <c r="R28" s="62">
        <v>-66</v>
      </c>
      <c r="S28" s="62">
        <v>-19</v>
      </c>
      <c r="T28" s="62">
        <v>-40</v>
      </c>
      <c r="U28" s="74">
        <f t="shared" si="0"/>
        <v>-59</v>
      </c>
      <c r="V28" s="63">
        <f t="shared" si="1"/>
        <v>-8</v>
      </c>
      <c r="W28" s="63">
        <f t="shared" si="2"/>
        <v>-8</v>
      </c>
      <c r="X28" s="63">
        <f t="shared" si="3"/>
        <v>-4</v>
      </c>
      <c r="Y28" s="63">
        <f t="shared" si="4"/>
        <v>-8</v>
      </c>
      <c r="Z28" s="63">
        <f t="shared" si="5"/>
        <v>-8</v>
      </c>
      <c r="AA28" s="63">
        <v>-97</v>
      </c>
      <c r="AB28" s="62">
        <f t="shared" si="15"/>
        <v>-67</v>
      </c>
      <c r="AC28" s="63">
        <f t="shared" si="16"/>
        <v>5</v>
      </c>
      <c r="AD28" s="63" t="s">
        <v>36</v>
      </c>
      <c r="AE28" s="63">
        <v>-5</v>
      </c>
      <c r="AF28" s="63">
        <v>-15</v>
      </c>
      <c r="AG28" s="63">
        <v>-4</v>
      </c>
      <c r="AH28" s="63">
        <v>-14</v>
      </c>
      <c r="AI28" s="74">
        <f t="shared" si="17"/>
        <v>-10</v>
      </c>
      <c r="AJ28" s="63">
        <f t="shared" si="18"/>
        <v>0</v>
      </c>
      <c r="AK28" s="63">
        <f t="shared" si="19"/>
        <v>0</v>
      </c>
      <c r="AL28" s="63">
        <f t="shared" si="20"/>
        <v>0</v>
      </c>
      <c r="AM28" s="63">
        <f t="shared" si="21"/>
        <v>0</v>
      </c>
      <c r="AN28" s="63"/>
      <c r="AO28" s="63">
        <f t="shared" si="22"/>
        <v>0</v>
      </c>
      <c r="AP28" s="62">
        <f t="shared" si="23"/>
        <v>-10</v>
      </c>
      <c r="AQ28" s="63">
        <f t="shared" si="24"/>
        <v>2</v>
      </c>
      <c r="AR28" s="63" t="s">
        <v>36</v>
      </c>
      <c r="AS28" s="63" t="s">
        <v>80</v>
      </c>
      <c r="AT28" s="63" t="s">
        <v>41</v>
      </c>
      <c r="AU28" s="63">
        <v>0</v>
      </c>
      <c r="AV28" s="63" t="s">
        <v>244</v>
      </c>
      <c r="AW28" s="71">
        <v>44103</v>
      </c>
      <c r="AX28" s="63" t="s">
        <v>254</v>
      </c>
      <c r="AY28" s="63"/>
      <c r="BA28" s="62"/>
      <c r="BB28" s="62"/>
      <c r="BC28" s="62"/>
      <c r="BD28" s="62"/>
      <c r="BE28" s="63"/>
    </row>
    <row r="29" spans="1:57" s="72" customFormat="1" x14ac:dyDescent="0.2">
      <c r="A29" s="44">
        <v>10</v>
      </c>
      <c r="B29" s="44" t="s">
        <v>90</v>
      </c>
      <c r="C29" s="44" t="s">
        <v>117</v>
      </c>
      <c r="D29" s="44" t="s">
        <v>123</v>
      </c>
      <c r="E29" s="44" t="s">
        <v>96</v>
      </c>
      <c r="F29" s="45">
        <v>403699</v>
      </c>
      <c r="G29" s="45">
        <v>270189</v>
      </c>
      <c r="H29" s="62" t="s">
        <v>75</v>
      </c>
      <c r="I29" s="63">
        <v>0.9</v>
      </c>
      <c r="J29" s="63">
        <v>140</v>
      </c>
      <c r="K29" s="64">
        <v>4.5999999999999996</v>
      </c>
      <c r="L29" s="63">
        <v>4.5</v>
      </c>
      <c r="M29" s="63">
        <v>75</v>
      </c>
      <c r="N29" s="64">
        <v>3.2</v>
      </c>
      <c r="O29" s="63" t="s">
        <v>73</v>
      </c>
      <c r="P29" s="44" t="s">
        <v>72</v>
      </c>
      <c r="Q29" s="65">
        <v>-118</v>
      </c>
      <c r="R29" s="65">
        <v>-87</v>
      </c>
      <c r="S29" s="65">
        <v>-15</v>
      </c>
      <c r="T29" s="65">
        <v>-88</v>
      </c>
      <c r="U29" s="66">
        <f t="shared" si="0"/>
        <v>-77</v>
      </c>
      <c r="V29" s="63">
        <f t="shared" si="1"/>
        <v>-8</v>
      </c>
      <c r="W29" s="63">
        <f t="shared" si="2"/>
        <v>-8</v>
      </c>
      <c r="X29" s="63">
        <f t="shared" si="3"/>
        <v>0</v>
      </c>
      <c r="Y29" s="63">
        <f t="shared" si="4"/>
        <v>-8</v>
      </c>
      <c r="Z29" s="63">
        <f t="shared" si="5"/>
        <v>-8</v>
      </c>
      <c r="AA29" s="67">
        <v>-105</v>
      </c>
      <c r="AB29" s="68">
        <f t="shared" si="15"/>
        <v>-85</v>
      </c>
      <c r="AC29" s="69">
        <f t="shared" si="16"/>
        <v>5</v>
      </c>
      <c r="AD29" s="67" t="s">
        <v>36</v>
      </c>
      <c r="AE29" s="63">
        <v>-10</v>
      </c>
      <c r="AF29" s="63">
        <v>-12</v>
      </c>
      <c r="AG29" s="63">
        <v>-15</v>
      </c>
      <c r="AH29" s="63">
        <v>-16</v>
      </c>
      <c r="AI29" s="66">
        <f t="shared" si="17"/>
        <v>-13</v>
      </c>
      <c r="AJ29" s="63">
        <f t="shared" si="18"/>
        <v>0</v>
      </c>
      <c r="AK29" s="63">
        <f t="shared" si="19"/>
        <v>0</v>
      </c>
      <c r="AL29" s="63">
        <f t="shared" si="20"/>
        <v>0</v>
      </c>
      <c r="AM29" s="63">
        <f t="shared" si="21"/>
        <v>0</v>
      </c>
      <c r="AN29" s="63"/>
      <c r="AO29" s="63">
        <f t="shared" si="22"/>
        <v>0</v>
      </c>
      <c r="AP29" s="68">
        <f t="shared" si="23"/>
        <v>-13</v>
      </c>
      <c r="AQ29" s="69">
        <f t="shared" si="24"/>
        <v>2</v>
      </c>
      <c r="AR29" s="67" t="s">
        <v>36</v>
      </c>
      <c r="AS29" s="67" t="s">
        <v>80</v>
      </c>
      <c r="AT29" s="67" t="s">
        <v>41</v>
      </c>
      <c r="AU29" s="67">
        <v>0</v>
      </c>
      <c r="AV29" s="63" t="s">
        <v>244</v>
      </c>
      <c r="AW29" s="71">
        <v>44103</v>
      </c>
      <c r="AX29" s="63" t="s">
        <v>256</v>
      </c>
      <c r="AY29" s="63"/>
      <c r="BA29" s="65"/>
      <c r="BB29" s="65"/>
      <c r="BC29" s="65"/>
      <c r="BD29" s="65"/>
      <c r="BE29" s="67"/>
    </row>
    <row r="30" spans="1:57" s="72" customFormat="1" x14ac:dyDescent="0.2">
      <c r="A30" s="44">
        <v>11</v>
      </c>
      <c r="B30" s="44" t="s">
        <v>90</v>
      </c>
      <c r="C30" s="44" t="s">
        <v>117</v>
      </c>
      <c r="D30" s="44" t="s">
        <v>124</v>
      </c>
      <c r="E30" s="44" t="s">
        <v>125</v>
      </c>
      <c r="F30" s="45">
        <v>403653</v>
      </c>
      <c r="G30" s="45">
        <v>270266</v>
      </c>
      <c r="H30" s="62" t="s">
        <v>75</v>
      </c>
      <c r="I30" s="63">
        <v>0.9</v>
      </c>
      <c r="J30" s="63">
        <v>140</v>
      </c>
      <c r="K30" s="64">
        <v>4.5999999999999996</v>
      </c>
      <c r="L30" s="63">
        <v>4.5</v>
      </c>
      <c r="M30" s="63">
        <v>75</v>
      </c>
      <c r="N30" s="64">
        <v>3.2</v>
      </c>
      <c r="O30" s="63">
        <v>0.5</v>
      </c>
      <c r="P30" s="44" t="s">
        <v>71</v>
      </c>
      <c r="Q30" s="65">
        <v>-103</v>
      </c>
      <c r="R30" s="65">
        <v>-95</v>
      </c>
      <c r="S30" s="65">
        <v>-20</v>
      </c>
      <c r="T30" s="65">
        <v>-82</v>
      </c>
      <c r="U30" s="66">
        <f t="shared" si="0"/>
        <v>-75</v>
      </c>
      <c r="V30" s="63">
        <f t="shared" si="1"/>
        <v>-8</v>
      </c>
      <c r="W30" s="63">
        <f t="shared" si="2"/>
        <v>-8</v>
      </c>
      <c r="X30" s="63">
        <f t="shared" si="3"/>
        <v>-4</v>
      </c>
      <c r="Y30" s="63">
        <f t="shared" si="4"/>
        <v>-8</v>
      </c>
      <c r="Z30" s="63">
        <f t="shared" si="5"/>
        <v>-8</v>
      </c>
      <c r="AA30" s="67">
        <v>-89</v>
      </c>
      <c r="AB30" s="68">
        <f t="shared" si="15"/>
        <v>-83</v>
      </c>
      <c r="AC30" s="69">
        <f t="shared" si="16"/>
        <v>5</v>
      </c>
      <c r="AD30" s="67" t="s">
        <v>36</v>
      </c>
      <c r="AE30" s="63">
        <v>-12</v>
      </c>
      <c r="AF30" s="63">
        <v>-13</v>
      </c>
      <c r="AG30" s="63">
        <v>-13</v>
      </c>
      <c r="AH30" s="63">
        <v>-9</v>
      </c>
      <c r="AI30" s="66">
        <f t="shared" si="17"/>
        <v>-12</v>
      </c>
      <c r="AJ30" s="63">
        <f t="shared" si="18"/>
        <v>0</v>
      </c>
      <c r="AK30" s="63">
        <f t="shared" si="19"/>
        <v>0</v>
      </c>
      <c r="AL30" s="63">
        <f t="shared" si="20"/>
        <v>0</v>
      </c>
      <c r="AM30" s="63">
        <f t="shared" si="21"/>
        <v>0</v>
      </c>
      <c r="AN30" s="63"/>
      <c r="AO30" s="63">
        <f t="shared" si="22"/>
        <v>0</v>
      </c>
      <c r="AP30" s="68">
        <f t="shared" si="23"/>
        <v>-12</v>
      </c>
      <c r="AQ30" s="69">
        <f t="shared" si="24"/>
        <v>2</v>
      </c>
      <c r="AR30" s="67" t="s">
        <v>36</v>
      </c>
      <c r="AS30" s="67" t="s">
        <v>80</v>
      </c>
      <c r="AT30" s="67" t="s">
        <v>41</v>
      </c>
      <c r="AU30" s="67">
        <v>0</v>
      </c>
      <c r="AV30" s="63" t="s">
        <v>244</v>
      </c>
      <c r="AW30" s="71">
        <v>44103</v>
      </c>
      <c r="AX30" s="63" t="s">
        <v>257</v>
      </c>
      <c r="AY30" s="63"/>
      <c r="BA30" s="65"/>
      <c r="BB30" s="65"/>
      <c r="BC30" s="65"/>
      <c r="BD30" s="65"/>
      <c r="BE30" s="67"/>
    </row>
    <row r="31" spans="1:57" s="72" customFormat="1" x14ac:dyDescent="0.2">
      <c r="A31" s="44" t="s">
        <v>126</v>
      </c>
      <c r="B31" s="44" t="s">
        <v>90</v>
      </c>
      <c r="C31" s="44" t="s">
        <v>117</v>
      </c>
      <c r="D31" s="44" t="s">
        <v>127</v>
      </c>
      <c r="E31" s="44" t="s">
        <v>96</v>
      </c>
      <c r="F31" s="45">
        <v>404045</v>
      </c>
      <c r="G31" s="45">
        <v>269763</v>
      </c>
      <c r="H31" s="62" t="s">
        <v>75</v>
      </c>
      <c r="I31" s="63">
        <v>0.9</v>
      </c>
      <c r="J31" s="63">
        <v>140</v>
      </c>
      <c r="K31" s="64">
        <v>4.5999999999999996</v>
      </c>
      <c r="L31" s="63">
        <v>4.5</v>
      </c>
      <c r="M31" s="63">
        <v>75</v>
      </c>
      <c r="N31" s="64">
        <v>3.2</v>
      </c>
      <c r="O31" s="63">
        <v>0.5</v>
      </c>
      <c r="P31" s="44" t="s">
        <v>71</v>
      </c>
      <c r="Q31" s="65">
        <v>-5</v>
      </c>
      <c r="R31" s="65">
        <v>-7</v>
      </c>
      <c r="S31" s="65">
        <v>-8</v>
      </c>
      <c r="T31" s="65">
        <v>-9</v>
      </c>
      <c r="U31" s="66">
        <f t="shared" si="0"/>
        <v>-7</v>
      </c>
      <c r="V31" s="63">
        <f t="shared" si="1"/>
        <v>0</v>
      </c>
      <c r="W31" s="63">
        <f t="shared" si="2"/>
        <v>0</v>
      </c>
      <c r="X31" s="63">
        <f t="shared" si="3"/>
        <v>0</v>
      </c>
      <c r="Y31" s="63">
        <f t="shared" si="4"/>
        <v>0</v>
      </c>
      <c r="Z31" s="63">
        <f t="shared" si="5"/>
        <v>0</v>
      </c>
      <c r="AA31" s="67">
        <v>-7</v>
      </c>
      <c r="AB31" s="68">
        <f t="shared" si="15"/>
        <v>-7</v>
      </c>
      <c r="AC31" s="69">
        <f t="shared" si="16"/>
        <v>1</v>
      </c>
      <c r="AD31" s="67" t="s">
        <v>36</v>
      </c>
      <c r="AE31" s="63">
        <v>-5</v>
      </c>
      <c r="AF31" s="63">
        <v>-8</v>
      </c>
      <c r="AG31" s="63">
        <v>-10</v>
      </c>
      <c r="AH31" s="63">
        <v>-2</v>
      </c>
      <c r="AI31" s="66">
        <f t="shared" si="17"/>
        <v>-6</v>
      </c>
      <c r="AJ31" s="63">
        <f t="shared" si="18"/>
        <v>0</v>
      </c>
      <c r="AK31" s="63">
        <f t="shared" si="19"/>
        <v>0</v>
      </c>
      <c r="AL31" s="63">
        <f t="shared" si="20"/>
        <v>0</v>
      </c>
      <c r="AM31" s="63">
        <f t="shared" si="21"/>
        <v>0</v>
      </c>
      <c r="AN31" s="63"/>
      <c r="AO31" s="63">
        <f t="shared" si="22"/>
        <v>0</v>
      </c>
      <c r="AP31" s="68">
        <f t="shared" si="23"/>
        <v>-6</v>
      </c>
      <c r="AQ31" s="69">
        <f t="shared" si="24"/>
        <v>2</v>
      </c>
      <c r="AR31" s="67" t="s">
        <v>36</v>
      </c>
      <c r="AS31" s="67" t="s">
        <v>80</v>
      </c>
      <c r="AT31" s="67" t="s">
        <v>41</v>
      </c>
      <c r="AU31" s="67">
        <v>0</v>
      </c>
      <c r="AV31" s="63" t="s">
        <v>244</v>
      </c>
      <c r="AW31" s="71">
        <v>44103</v>
      </c>
      <c r="AX31" s="63"/>
      <c r="AY31" s="63"/>
      <c r="BA31" s="65"/>
      <c r="BB31" s="65"/>
      <c r="BC31" s="65"/>
      <c r="BD31" s="65"/>
      <c r="BE31" s="67"/>
    </row>
    <row r="32" spans="1:57" s="72" customFormat="1" x14ac:dyDescent="0.2">
      <c r="A32" s="44" t="s">
        <v>126</v>
      </c>
      <c r="B32" s="44" t="s">
        <v>90</v>
      </c>
      <c r="C32" s="44" t="s">
        <v>117</v>
      </c>
      <c r="D32" s="44" t="s">
        <v>128</v>
      </c>
      <c r="E32" s="44" t="s">
        <v>93</v>
      </c>
      <c r="F32" s="45">
        <v>403994</v>
      </c>
      <c r="G32" s="45">
        <v>269900</v>
      </c>
      <c r="H32" s="62" t="s">
        <v>75</v>
      </c>
      <c r="I32" s="63">
        <v>0.9</v>
      </c>
      <c r="J32" s="63">
        <v>140</v>
      </c>
      <c r="K32" s="64">
        <v>4.5999999999999996</v>
      </c>
      <c r="L32" s="63">
        <v>4.5</v>
      </c>
      <c r="M32" s="63">
        <v>75</v>
      </c>
      <c r="N32" s="64">
        <v>3.2</v>
      </c>
      <c r="O32" s="63">
        <v>0.5</v>
      </c>
      <c r="P32" s="44" t="s">
        <v>69</v>
      </c>
      <c r="Q32" s="65">
        <v>-15</v>
      </c>
      <c r="R32" s="65">
        <v>-10</v>
      </c>
      <c r="S32" s="65">
        <v>-7</v>
      </c>
      <c r="T32" s="65" t="s">
        <v>42</v>
      </c>
      <c r="U32" s="66">
        <f t="shared" si="0"/>
        <v>-11</v>
      </c>
      <c r="V32" s="63">
        <f t="shared" si="1"/>
        <v>0</v>
      </c>
      <c r="W32" s="63">
        <f t="shared" si="2"/>
        <v>0</v>
      </c>
      <c r="X32" s="63">
        <f t="shared" si="3"/>
        <v>0</v>
      </c>
      <c r="Y32" s="63">
        <f t="shared" si="4"/>
        <v>0</v>
      </c>
      <c r="Z32" s="63">
        <f t="shared" si="5"/>
        <v>0</v>
      </c>
      <c r="AA32" s="67">
        <v>-5</v>
      </c>
      <c r="AB32" s="68">
        <f t="shared" si="15"/>
        <v>-11</v>
      </c>
      <c r="AC32" s="69">
        <f t="shared" si="16"/>
        <v>2</v>
      </c>
      <c r="AD32" s="67" t="s">
        <v>37</v>
      </c>
      <c r="AE32" s="63">
        <v>-10</v>
      </c>
      <c r="AF32" s="63">
        <v>-7</v>
      </c>
      <c r="AG32" s="63">
        <v>-9</v>
      </c>
      <c r="AH32" s="63">
        <v>-2</v>
      </c>
      <c r="AI32" s="66">
        <f t="shared" si="17"/>
        <v>-7</v>
      </c>
      <c r="AJ32" s="63">
        <f t="shared" si="18"/>
        <v>0</v>
      </c>
      <c r="AK32" s="63">
        <f t="shared" si="19"/>
        <v>0</v>
      </c>
      <c r="AL32" s="63">
        <f t="shared" si="20"/>
        <v>0</v>
      </c>
      <c r="AM32" s="63">
        <f t="shared" si="21"/>
        <v>0</v>
      </c>
      <c r="AN32" s="63"/>
      <c r="AO32" s="63">
        <f t="shared" si="22"/>
        <v>0</v>
      </c>
      <c r="AP32" s="68">
        <f t="shared" si="23"/>
        <v>-7</v>
      </c>
      <c r="AQ32" s="69">
        <f t="shared" si="24"/>
        <v>2</v>
      </c>
      <c r="AR32" s="67" t="s">
        <v>36</v>
      </c>
      <c r="AS32" s="67" t="s">
        <v>80</v>
      </c>
      <c r="AT32" s="67" t="s">
        <v>41</v>
      </c>
      <c r="AU32" s="67">
        <v>0</v>
      </c>
      <c r="AV32" s="63" t="s">
        <v>244</v>
      </c>
      <c r="AW32" s="71">
        <v>44103</v>
      </c>
      <c r="AX32" s="63"/>
      <c r="AY32" s="63"/>
      <c r="BA32" s="65"/>
      <c r="BB32" s="65"/>
      <c r="BC32" s="65"/>
      <c r="BD32" s="65"/>
      <c r="BE32" s="67"/>
    </row>
    <row r="33" spans="1:57" s="72" customFormat="1" x14ac:dyDescent="0.2">
      <c r="A33" s="44" t="s">
        <v>126</v>
      </c>
      <c r="B33" s="44" t="s">
        <v>90</v>
      </c>
      <c r="C33" s="44" t="s">
        <v>117</v>
      </c>
      <c r="D33" s="44" t="s">
        <v>129</v>
      </c>
      <c r="E33" s="44" t="s">
        <v>96</v>
      </c>
      <c r="F33" s="45">
        <v>403862</v>
      </c>
      <c r="G33" s="45">
        <v>270020</v>
      </c>
      <c r="H33" s="62" t="s">
        <v>75</v>
      </c>
      <c r="I33" s="63">
        <v>0.9</v>
      </c>
      <c r="J33" s="63">
        <v>140</v>
      </c>
      <c r="K33" s="64">
        <v>4.5999999999999996</v>
      </c>
      <c r="L33" s="63">
        <v>4.5</v>
      </c>
      <c r="M33" s="63">
        <v>75</v>
      </c>
      <c r="N33" s="64">
        <v>3.2</v>
      </c>
      <c r="O33" s="63">
        <v>0.5</v>
      </c>
      <c r="P33" s="44" t="s">
        <v>71</v>
      </c>
      <c r="Q33" s="65">
        <v>-10</v>
      </c>
      <c r="R33" s="65">
        <v>-12</v>
      </c>
      <c r="S33" s="65">
        <v>-14</v>
      </c>
      <c r="T33" s="65">
        <v>-15</v>
      </c>
      <c r="U33" s="66">
        <f t="shared" si="0"/>
        <v>-13</v>
      </c>
      <c r="V33" s="63">
        <f t="shared" si="1"/>
        <v>0</v>
      </c>
      <c r="W33" s="63">
        <f t="shared" si="2"/>
        <v>0</v>
      </c>
      <c r="X33" s="63">
        <f t="shared" si="3"/>
        <v>0</v>
      </c>
      <c r="Y33" s="63">
        <f t="shared" si="4"/>
        <v>0</v>
      </c>
      <c r="Z33" s="63">
        <f t="shared" si="5"/>
        <v>0</v>
      </c>
      <c r="AA33" s="67">
        <v>-116</v>
      </c>
      <c r="AB33" s="68">
        <f t="shared" si="15"/>
        <v>-13</v>
      </c>
      <c r="AC33" s="69">
        <v>5</v>
      </c>
      <c r="AD33" s="67" t="s">
        <v>39</v>
      </c>
      <c r="AE33" s="63">
        <v>-5</v>
      </c>
      <c r="AF33" s="63">
        <v>-11</v>
      </c>
      <c r="AG33" s="63">
        <v>-5</v>
      </c>
      <c r="AH33" s="63">
        <v>-6</v>
      </c>
      <c r="AI33" s="66">
        <f t="shared" si="17"/>
        <v>-7</v>
      </c>
      <c r="AJ33" s="63">
        <f t="shared" si="18"/>
        <v>0</v>
      </c>
      <c r="AK33" s="63">
        <f t="shared" si="19"/>
        <v>0</v>
      </c>
      <c r="AL33" s="63">
        <f t="shared" si="20"/>
        <v>0</v>
      </c>
      <c r="AM33" s="63">
        <f t="shared" si="21"/>
        <v>0</v>
      </c>
      <c r="AN33" s="63"/>
      <c r="AO33" s="63">
        <f t="shared" si="22"/>
        <v>0</v>
      </c>
      <c r="AP33" s="68">
        <f t="shared" si="23"/>
        <v>-7</v>
      </c>
      <c r="AQ33" s="69">
        <f t="shared" si="24"/>
        <v>2</v>
      </c>
      <c r="AR33" s="67" t="s">
        <v>36</v>
      </c>
      <c r="AS33" s="67" t="s">
        <v>80</v>
      </c>
      <c r="AT33" s="67" t="s">
        <v>41</v>
      </c>
      <c r="AU33" s="67">
        <v>0</v>
      </c>
      <c r="AV33" s="63" t="s">
        <v>244</v>
      </c>
      <c r="AW33" s="71">
        <v>44103</v>
      </c>
      <c r="AX33" s="63" t="s">
        <v>260</v>
      </c>
      <c r="AY33" s="63"/>
      <c r="BA33" s="65"/>
      <c r="BB33" s="65"/>
      <c r="BC33" s="65"/>
      <c r="BD33" s="65"/>
      <c r="BE33" s="67"/>
    </row>
    <row r="34" spans="1:57" s="72" customFormat="1" x14ac:dyDescent="0.2">
      <c r="A34" s="44" t="s">
        <v>126</v>
      </c>
      <c r="B34" s="44" t="s">
        <v>90</v>
      </c>
      <c r="C34" s="44" t="s">
        <v>117</v>
      </c>
      <c r="D34" s="44" t="s">
        <v>130</v>
      </c>
      <c r="E34" s="44" t="s">
        <v>93</v>
      </c>
      <c r="F34" s="45">
        <v>403747</v>
      </c>
      <c r="G34" s="45">
        <v>270135</v>
      </c>
      <c r="H34" s="62" t="s">
        <v>75</v>
      </c>
      <c r="I34" s="63">
        <v>0.9</v>
      </c>
      <c r="J34" s="63">
        <v>140</v>
      </c>
      <c r="K34" s="64">
        <v>4.5999999999999996</v>
      </c>
      <c r="L34" s="63">
        <v>4.5</v>
      </c>
      <c r="M34" s="63">
        <v>75</v>
      </c>
      <c r="N34" s="64">
        <v>3.2</v>
      </c>
      <c r="O34" s="63">
        <v>0.5</v>
      </c>
      <c r="P34" s="44" t="s">
        <v>69</v>
      </c>
      <c r="Q34" s="65">
        <v>-119</v>
      </c>
      <c r="R34" s="65">
        <v>-49</v>
      </c>
      <c r="S34" s="65" t="s">
        <v>42</v>
      </c>
      <c r="T34" s="65">
        <v>-57</v>
      </c>
      <c r="U34" s="66">
        <f t="shared" si="0"/>
        <v>-75</v>
      </c>
      <c r="V34" s="63">
        <f t="shared" si="1"/>
        <v>-8</v>
      </c>
      <c r="W34" s="63">
        <f t="shared" si="2"/>
        <v>-8</v>
      </c>
      <c r="X34" s="63">
        <f t="shared" si="3"/>
        <v>0</v>
      </c>
      <c r="Y34" s="63">
        <f t="shared" si="4"/>
        <v>-8</v>
      </c>
      <c r="Z34" s="63">
        <f t="shared" si="5"/>
        <v>-8</v>
      </c>
      <c r="AA34" s="67">
        <v>-97</v>
      </c>
      <c r="AB34" s="68">
        <f t="shared" si="15"/>
        <v>-83</v>
      </c>
      <c r="AC34" s="69">
        <f t="shared" ref="AC34:AC54" si="25">IF(-50&gt;=AB34,5,IF(AND(-25&gt;=AB34,AB34&gt;=-49),4,IF(AND(-17&gt;=AB34,AB34&gt;=-24),3,IF(AND(-11&gt;=AB34,AB34&gt;=-16),2,IF(AND(0&gt;=AB34,AB34&gt;=-10),1,"CLASS?")))))</f>
        <v>5</v>
      </c>
      <c r="AD34" s="67" t="s">
        <v>36</v>
      </c>
      <c r="AE34" s="63">
        <v>-12</v>
      </c>
      <c r="AF34" s="63">
        <v>-4</v>
      </c>
      <c r="AG34" s="63">
        <v>-3</v>
      </c>
      <c r="AH34" s="63">
        <v>-10</v>
      </c>
      <c r="AI34" s="66">
        <f t="shared" si="17"/>
        <v>-7</v>
      </c>
      <c r="AJ34" s="63">
        <f t="shared" si="18"/>
        <v>0</v>
      </c>
      <c r="AK34" s="63">
        <f t="shared" si="19"/>
        <v>0</v>
      </c>
      <c r="AL34" s="63">
        <f t="shared" si="20"/>
        <v>0</v>
      </c>
      <c r="AM34" s="63">
        <f t="shared" si="21"/>
        <v>0</v>
      </c>
      <c r="AN34" s="63"/>
      <c r="AO34" s="63">
        <f t="shared" si="22"/>
        <v>0</v>
      </c>
      <c r="AP34" s="68">
        <f t="shared" si="23"/>
        <v>-7</v>
      </c>
      <c r="AQ34" s="69">
        <f t="shared" si="24"/>
        <v>2</v>
      </c>
      <c r="AR34" s="67" t="s">
        <v>36</v>
      </c>
      <c r="AS34" s="67" t="s">
        <v>80</v>
      </c>
      <c r="AT34" s="67"/>
      <c r="AU34" s="67">
        <v>0</v>
      </c>
      <c r="AV34" s="63" t="s">
        <v>244</v>
      </c>
      <c r="AW34" s="71">
        <v>44103</v>
      </c>
      <c r="AX34" s="63" t="s">
        <v>255</v>
      </c>
      <c r="AY34" s="63"/>
      <c r="BA34" s="65"/>
      <c r="BB34" s="65"/>
      <c r="BC34" s="65"/>
      <c r="BD34" s="65"/>
      <c r="BE34" s="67"/>
    </row>
    <row r="35" spans="1:57" s="72" customFormat="1" x14ac:dyDescent="0.2">
      <c r="A35" s="44" t="s">
        <v>126</v>
      </c>
      <c r="B35" s="44" t="s">
        <v>90</v>
      </c>
      <c r="C35" s="44" t="s">
        <v>117</v>
      </c>
      <c r="D35" s="44" t="s">
        <v>131</v>
      </c>
      <c r="E35" s="44" t="s">
        <v>93</v>
      </c>
      <c r="F35" s="45">
        <v>403632</v>
      </c>
      <c r="G35" s="45">
        <v>270340</v>
      </c>
      <c r="H35" s="62" t="s">
        <v>75</v>
      </c>
      <c r="I35" s="63">
        <v>0.9</v>
      </c>
      <c r="J35" s="63">
        <v>140</v>
      </c>
      <c r="K35" s="64">
        <v>4.5999999999999996</v>
      </c>
      <c r="L35" s="63">
        <v>4.5</v>
      </c>
      <c r="M35" s="63">
        <v>75</v>
      </c>
      <c r="N35" s="64">
        <v>3.2</v>
      </c>
      <c r="O35" s="63">
        <v>0.5</v>
      </c>
      <c r="P35" s="44" t="s">
        <v>71</v>
      </c>
      <c r="Q35" s="65">
        <v>-12</v>
      </c>
      <c r="R35" s="65">
        <v>-9</v>
      </c>
      <c r="S35" s="65">
        <v>-10</v>
      </c>
      <c r="T35" s="65">
        <v>-6</v>
      </c>
      <c r="U35" s="66">
        <f t="shared" si="0"/>
        <v>-9</v>
      </c>
      <c r="V35" s="63">
        <f t="shared" si="1"/>
        <v>0</v>
      </c>
      <c r="W35" s="63">
        <f t="shared" si="2"/>
        <v>0</v>
      </c>
      <c r="X35" s="63">
        <f t="shared" si="3"/>
        <v>0</v>
      </c>
      <c r="Y35" s="63">
        <f t="shared" si="4"/>
        <v>0</v>
      </c>
      <c r="Z35" s="63">
        <f t="shared" si="5"/>
        <v>0</v>
      </c>
      <c r="AA35" s="67">
        <v>-1</v>
      </c>
      <c r="AB35" s="68">
        <f t="shared" si="15"/>
        <v>-9</v>
      </c>
      <c r="AC35" s="69">
        <f t="shared" si="25"/>
        <v>1</v>
      </c>
      <c r="AD35" s="67" t="s">
        <v>36</v>
      </c>
      <c r="AE35" s="63">
        <v>-8</v>
      </c>
      <c r="AF35" s="63">
        <v>-2</v>
      </c>
      <c r="AG35" s="63">
        <v>-3</v>
      </c>
      <c r="AH35" s="63">
        <v>-1</v>
      </c>
      <c r="AI35" s="66">
        <f t="shared" si="17"/>
        <v>-4</v>
      </c>
      <c r="AJ35" s="63">
        <f t="shared" si="18"/>
        <v>0</v>
      </c>
      <c r="AK35" s="63">
        <f t="shared" si="19"/>
        <v>0</v>
      </c>
      <c r="AL35" s="63">
        <f t="shared" si="20"/>
        <v>0</v>
      </c>
      <c r="AM35" s="63">
        <f t="shared" si="21"/>
        <v>0</v>
      </c>
      <c r="AN35" s="63"/>
      <c r="AO35" s="63">
        <f t="shared" si="22"/>
        <v>0</v>
      </c>
      <c r="AP35" s="68">
        <f t="shared" si="23"/>
        <v>-4</v>
      </c>
      <c r="AQ35" s="69">
        <f t="shared" si="24"/>
        <v>2</v>
      </c>
      <c r="AR35" s="67" t="s">
        <v>36</v>
      </c>
      <c r="AS35" s="67" t="s">
        <v>80</v>
      </c>
      <c r="AT35" s="67"/>
      <c r="AU35" s="67">
        <v>0</v>
      </c>
      <c r="AV35" s="63" t="s">
        <v>244</v>
      </c>
      <c r="AW35" s="71">
        <v>44103</v>
      </c>
      <c r="AX35" s="63"/>
      <c r="AY35" s="63"/>
      <c r="BA35" s="65"/>
      <c r="BB35" s="65"/>
      <c r="BC35" s="65"/>
      <c r="BD35" s="65"/>
      <c r="BE35" s="67"/>
    </row>
    <row r="36" spans="1:57" s="72" customFormat="1" x14ac:dyDescent="0.2">
      <c r="A36" s="44" t="s">
        <v>126</v>
      </c>
      <c r="B36" s="44" t="s">
        <v>90</v>
      </c>
      <c r="C36" s="44" t="s">
        <v>117</v>
      </c>
      <c r="D36" s="44" t="s">
        <v>132</v>
      </c>
      <c r="E36" s="44" t="s">
        <v>125</v>
      </c>
      <c r="F36" s="45">
        <v>403969</v>
      </c>
      <c r="G36" s="45">
        <v>269942</v>
      </c>
      <c r="H36" s="62" t="s">
        <v>75</v>
      </c>
      <c r="I36" s="63">
        <v>1.1000000000000001</v>
      </c>
      <c r="J36" s="63">
        <v>140</v>
      </c>
      <c r="K36" s="64">
        <v>4.5</v>
      </c>
      <c r="L36" s="63">
        <v>5</v>
      </c>
      <c r="M36" s="63">
        <v>75</v>
      </c>
      <c r="N36" s="64">
        <v>3.8</v>
      </c>
      <c r="O36" s="63">
        <v>0.5</v>
      </c>
      <c r="P36" s="44" t="s">
        <v>71</v>
      </c>
      <c r="Q36" s="65">
        <v>-7</v>
      </c>
      <c r="R36" s="65">
        <v>-7</v>
      </c>
      <c r="S36" s="65">
        <v>-8</v>
      </c>
      <c r="T36" s="65">
        <v>-9</v>
      </c>
      <c r="U36" s="66">
        <f t="shared" si="0"/>
        <v>-8</v>
      </c>
      <c r="V36" s="63">
        <f t="shared" si="1"/>
        <v>0</v>
      </c>
      <c r="W36" s="63">
        <f t="shared" si="2"/>
        <v>0</v>
      </c>
      <c r="X36" s="63">
        <f t="shared" si="3"/>
        <v>0</v>
      </c>
      <c r="Y36" s="63">
        <f t="shared" si="4"/>
        <v>0</v>
      </c>
      <c r="Z36" s="63">
        <f t="shared" si="5"/>
        <v>0</v>
      </c>
      <c r="AA36" s="67">
        <v>-1</v>
      </c>
      <c r="AB36" s="68">
        <f t="shared" si="15"/>
        <v>-8</v>
      </c>
      <c r="AC36" s="69">
        <f t="shared" si="25"/>
        <v>1</v>
      </c>
      <c r="AD36" s="67" t="s">
        <v>36</v>
      </c>
      <c r="AE36" s="63"/>
      <c r="AF36" s="63"/>
      <c r="AG36" s="63"/>
      <c r="AH36" s="63"/>
      <c r="AI36" s="66" t="str">
        <f t="shared" si="17"/>
        <v>DATA?</v>
      </c>
      <c r="AJ36" s="63">
        <f t="shared" si="18"/>
        <v>0</v>
      </c>
      <c r="AK36" s="63">
        <f t="shared" si="19"/>
        <v>0</v>
      </c>
      <c r="AL36" s="63">
        <f t="shared" si="20"/>
        <v>0</v>
      </c>
      <c r="AM36" s="63">
        <f t="shared" si="21"/>
        <v>0</v>
      </c>
      <c r="AN36" s="63"/>
      <c r="AO36" s="63">
        <f t="shared" si="22"/>
        <v>0</v>
      </c>
      <c r="AP36" s="68"/>
      <c r="AQ36" s="69"/>
      <c r="AR36" s="67" t="s">
        <v>40</v>
      </c>
      <c r="AS36" s="67" t="s">
        <v>80</v>
      </c>
      <c r="AT36" s="67" t="s">
        <v>41</v>
      </c>
      <c r="AU36" s="67">
        <v>2</v>
      </c>
      <c r="AV36" s="63" t="s">
        <v>244</v>
      </c>
      <c r="AW36" s="71">
        <v>44103</v>
      </c>
      <c r="AX36" s="63" t="s">
        <v>258</v>
      </c>
      <c r="AY36" s="63"/>
      <c r="BA36" s="65"/>
      <c r="BB36" s="65"/>
      <c r="BC36" s="65"/>
      <c r="BD36" s="65"/>
      <c r="BE36" s="67"/>
    </row>
    <row r="37" spans="1:57" s="72" customFormat="1" x14ac:dyDescent="0.2">
      <c r="A37" s="44">
        <v>2</v>
      </c>
      <c r="B37" s="44" t="s">
        <v>90</v>
      </c>
      <c r="C37" s="44" t="s">
        <v>133</v>
      </c>
      <c r="D37" s="44" t="s">
        <v>134</v>
      </c>
      <c r="E37" s="44" t="s">
        <v>96</v>
      </c>
      <c r="F37" s="44">
        <v>402187</v>
      </c>
      <c r="G37" s="45">
        <v>272476</v>
      </c>
      <c r="H37" s="62" t="s">
        <v>75</v>
      </c>
      <c r="I37" s="63">
        <v>0.9</v>
      </c>
      <c r="J37" s="63">
        <v>140</v>
      </c>
      <c r="K37" s="64">
        <v>3.5</v>
      </c>
      <c r="L37" s="63">
        <v>5</v>
      </c>
      <c r="M37" s="63">
        <v>75</v>
      </c>
      <c r="N37" s="64">
        <v>3.2</v>
      </c>
      <c r="O37" s="63">
        <v>0.5</v>
      </c>
      <c r="P37" s="44" t="s">
        <v>69</v>
      </c>
      <c r="Q37" s="65">
        <v>0</v>
      </c>
      <c r="R37" s="65">
        <v>0</v>
      </c>
      <c r="S37" s="65">
        <v>0</v>
      </c>
      <c r="T37" s="65">
        <v>0</v>
      </c>
      <c r="U37" s="66">
        <f t="shared" si="0"/>
        <v>0</v>
      </c>
      <c r="V37" s="63">
        <f t="shared" si="1"/>
        <v>0</v>
      </c>
      <c r="W37" s="63">
        <f t="shared" si="2"/>
        <v>0</v>
      </c>
      <c r="X37" s="63">
        <f t="shared" si="3"/>
        <v>0</v>
      </c>
      <c r="Y37" s="63">
        <f t="shared" si="4"/>
        <v>0</v>
      </c>
      <c r="Z37" s="63">
        <f t="shared" si="5"/>
        <v>0</v>
      </c>
      <c r="AA37" s="67">
        <v>0</v>
      </c>
      <c r="AB37" s="68">
        <f t="shared" si="15"/>
        <v>0</v>
      </c>
      <c r="AC37" s="69">
        <f t="shared" si="25"/>
        <v>1</v>
      </c>
      <c r="AD37" s="67" t="s">
        <v>35</v>
      </c>
      <c r="AE37" s="70"/>
      <c r="AF37" s="70"/>
      <c r="AG37" s="70"/>
      <c r="AH37" s="70"/>
      <c r="AI37" s="66" t="str">
        <f t="shared" si="17"/>
        <v>DATA?</v>
      </c>
      <c r="AJ37" s="63">
        <f t="shared" si="18"/>
        <v>0</v>
      </c>
      <c r="AK37" s="63">
        <f t="shared" si="19"/>
        <v>0</v>
      </c>
      <c r="AL37" s="63">
        <f t="shared" si="20"/>
        <v>0</v>
      </c>
      <c r="AM37" s="63">
        <f t="shared" si="21"/>
        <v>0</v>
      </c>
      <c r="AN37" s="63"/>
      <c r="AO37" s="63">
        <f t="shared" si="22"/>
        <v>0</v>
      </c>
      <c r="AP37" s="68"/>
      <c r="AQ37" s="69"/>
      <c r="AR37" s="67" t="s">
        <v>40</v>
      </c>
      <c r="AS37" s="67" t="s">
        <v>80</v>
      </c>
      <c r="AT37" s="67" t="s">
        <v>41</v>
      </c>
      <c r="AU37" s="67">
        <v>0</v>
      </c>
      <c r="AV37" s="63" t="s">
        <v>79</v>
      </c>
      <c r="AW37" s="71">
        <v>44077</v>
      </c>
      <c r="AX37" s="63"/>
      <c r="AY37" s="63"/>
      <c r="BA37" s="65"/>
      <c r="BB37" s="65"/>
      <c r="BC37" s="65"/>
      <c r="BD37" s="65"/>
      <c r="BE37" s="67"/>
    </row>
    <row r="38" spans="1:57" s="72" customFormat="1" x14ac:dyDescent="0.2">
      <c r="A38" s="44">
        <v>1</v>
      </c>
      <c r="B38" s="44" t="s">
        <v>90</v>
      </c>
      <c r="C38" s="44" t="s">
        <v>135</v>
      </c>
      <c r="D38" s="44" t="s">
        <v>136</v>
      </c>
      <c r="E38" s="44" t="s">
        <v>125</v>
      </c>
      <c r="F38" s="45">
        <v>402425</v>
      </c>
      <c r="G38" s="45">
        <v>272737</v>
      </c>
      <c r="H38" s="62" t="s">
        <v>75</v>
      </c>
      <c r="I38" s="63">
        <v>0.8</v>
      </c>
      <c r="J38" s="63">
        <v>140</v>
      </c>
      <c r="K38" s="64">
        <v>4.5</v>
      </c>
      <c r="L38" s="63">
        <v>5</v>
      </c>
      <c r="M38" s="63">
        <v>75</v>
      </c>
      <c r="N38" s="64">
        <v>3.8</v>
      </c>
      <c r="O38" s="63">
        <v>0.5</v>
      </c>
      <c r="P38" s="44" t="s">
        <v>69</v>
      </c>
      <c r="Q38" s="65">
        <v>-17</v>
      </c>
      <c r="R38" s="65">
        <v>-14</v>
      </c>
      <c r="S38" s="65">
        <v>-8</v>
      </c>
      <c r="T38" s="65">
        <v>-12</v>
      </c>
      <c r="U38" s="66">
        <f t="shared" si="0"/>
        <v>-13</v>
      </c>
      <c r="V38" s="63">
        <f t="shared" si="1"/>
        <v>-4</v>
      </c>
      <c r="W38" s="63">
        <f t="shared" si="2"/>
        <v>0</v>
      </c>
      <c r="X38" s="63">
        <f t="shared" si="3"/>
        <v>0</v>
      </c>
      <c r="Y38" s="63">
        <f t="shared" si="4"/>
        <v>0</v>
      </c>
      <c r="Z38" s="63">
        <f t="shared" si="5"/>
        <v>-4</v>
      </c>
      <c r="AA38" s="67" t="s">
        <v>42</v>
      </c>
      <c r="AB38" s="68">
        <f t="shared" si="15"/>
        <v>-17</v>
      </c>
      <c r="AC38" s="69">
        <f t="shared" si="25"/>
        <v>3</v>
      </c>
      <c r="AD38" s="67" t="s">
        <v>38</v>
      </c>
      <c r="AE38" s="70"/>
      <c r="AF38" s="70"/>
      <c r="AG38" s="70"/>
      <c r="AH38" s="70"/>
      <c r="AI38" s="66" t="str">
        <f t="shared" si="17"/>
        <v>DATA?</v>
      </c>
      <c r="AJ38" s="63">
        <f t="shared" si="18"/>
        <v>0</v>
      </c>
      <c r="AK38" s="63">
        <f t="shared" si="19"/>
        <v>0</v>
      </c>
      <c r="AL38" s="63">
        <f t="shared" si="20"/>
        <v>0</v>
      </c>
      <c r="AM38" s="63">
        <f t="shared" si="21"/>
        <v>0</v>
      </c>
      <c r="AN38" s="63"/>
      <c r="AO38" s="63">
        <f t="shared" si="22"/>
        <v>0</v>
      </c>
      <c r="AP38" s="68"/>
      <c r="AQ38" s="69"/>
      <c r="AR38" s="67" t="s">
        <v>40</v>
      </c>
      <c r="AS38" s="67" t="s">
        <v>80</v>
      </c>
      <c r="AT38" s="67" t="s">
        <v>41</v>
      </c>
      <c r="AU38" s="67">
        <v>1</v>
      </c>
      <c r="AV38" s="63" t="s">
        <v>79</v>
      </c>
      <c r="AW38" s="71">
        <v>44077</v>
      </c>
      <c r="AX38" s="63"/>
      <c r="AY38" s="63"/>
      <c r="BA38" s="65"/>
      <c r="BB38" s="65"/>
      <c r="BC38" s="65"/>
      <c r="BD38" s="65"/>
      <c r="BE38" s="67"/>
    </row>
    <row r="39" spans="1:57" s="72" customFormat="1" x14ac:dyDescent="0.2">
      <c r="A39" s="44">
        <v>2</v>
      </c>
      <c r="B39" s="44" t="s">
        <v>90</v>
      </c>
      <c r="C39" s="44" t="s">
        <v>135</v>
      </c>
      <c r="D39" s="44" t="s">
        <v>137</v>
      </c>
      <c r="E39" s="44" t="s">
        <v>125</v>
      </c>
      <c r="F39" s="45">
        <v>402524</v>
      </c>
      <c r="G39" s="45">
        <v>272698</v>
      </c>
      <c r="H39" s="62" t="s">
        <v>75</v>
      </c>
      <c r="I39" s="63">
        <v>0.8</v>
      </c>
      <c r="J39" s="63">
        <v>140</v>
      </c>
      <c r="K39" s="64">
        <v>4.5</v>
      </c>
      <c r="L39" s="63">
        <v>5</v>
      </c>
      <c r="M39" s="63">
        <v>75</v>
      </c>
      <c r="N39" s="64">
        <v>3.8</v>
      </c>
      <c r="O39" s="63">
        <v>0.5</v>
      </c>
      <c r="P39" s="44" t="s">
        <v>69</v>
      </c>
      <c r="Q39" s="65">
        <v>-9</v>
      </c>
      <c r="R39" s="65">
        <v>-15</v>
      </c>
      <c r="S39" s="65">
        <v>-15</v>
      </c>
      <c r="T39" s="65">
        <v>-16</v>
      </c>
      <c r="U39" s="66">
        <f t="shared" si="0"/>
        <v>-14</v>
      </c>
      <c r="V39" s="63">
        <f t="shared" si="1"/>
        <v>0</v>
      </c>
      <c r="W39" s="63">
        <f t="shared" si="2"/>
        <v>0</v>
      </c>
      <c r="X39" s="63">
        <f t="shared" si="3"/>
        <v>0</v>
      </c>
      <c r="Y39" s="63">
        <f t="shared" si="4"/>
        <v>0</v>
      </c>
      <c r="Z39" s="63">
        <f t="shared" si="5"/>
        <v>0</v>
      </c>
      <c r="AA39" s="67" t="s">
        <v>42</v>
      </c>
      <c r="AB39" s="68">
        <f t="shared" si="15"/>
        <v>-14</v>
      </c>
      <c r="AC39" s="69">
        <f t="shared" si="25"/>
        <v>2</v>
      </c>
      <c r="AD39" s="67" t="s">
        <v>37</v>
      </c>
      <c r="AE39" s="70"/>
      <c r="AF39" s="70"/>
      <c r="AG39" s="70"/>
      <c r="AH39" s="70"/>
      <c r="AI39" s="66" t="str">
        <f t="shared" si="17"/>
        <v>DATA?</v>
      </c>
      <c r="AJ39" s="63">
        <f t="shared" si="18"/>
        <v>0</v>
      </c>
      <c r="AK39" s="63">
        <f t="shared" si="19"/>
        <v>0</v>
      </c>
      <c r="AL39" s="63">
        <f t="shared" si="20"/>
        <v>0</v>
      </c>
      <c r="AM39" s="63">
        <f t="shared" si="21"/>
        <v>0</v>
      </c>
      <c r="AN39" s="63"/>
      <c r="AO39" s="63">
        <f t="shared" si="22"/>
        <v>0</v>
      </c>
      <c r="AP39" s="68"/>
      <c r="AQ39" s="69"/>
      <c r="AR39" s="67" t="s">
        <v>40</v>
      </c>
      <c r="AS39" s="67" t="s">
        <v>80</v>
      </c>
      <c r="AT39" s="67" t="s">
        <v>41</v>
      </c>
      <c r="AU39" s="67">
        <v>0</v>
      </c>
      <c r="AV39" s="63" t="s">
        <v>79</v>
      </c>
      <c r="AW39" s="71">
        <v>44077</v>
      </c>
      <c r="AX39" s="63"/>
      <c r="AY39" s="63"/>
      <c r="BA39" s="65"/>
      <c r="BB39" s="65"/>
      <c r="BC39" s="65"/>
      <c r="BD39" s="65"/>
      <c r="BE39" s="67"/>
    </row>
    <row r="40" spans="1:57" s="72" customFormat="1" x14ac:dyDescent="0.2">
      <c r="A40" s="44">
        <v>1</v>
      </c>
      <c r="B40" s="44" t="s">
        <v>90</v>
      </c>
      <c r="C40" s="44" t="s">
        <v>138</v>
      </c>
      <c r="D40" s="44" t="s">
        <v>139</v>
      </c>
      <c r="E40" s="44" t="s">
        <v>93</v>
      </c>
      <c r="F40" s="44">
        <v>402427</v>
      </c>
      <c r="G40" s="45">
        <v>272883</v>
      </c>
      <c r="H40" s="62" t="s">
        <v>75</v>
      </c>
      <c r="I40" s="63"/>
      <c r="J40" s="63">
        <v>140</v>
      </c>
      <c r="K40" s="64">
        <v>3.46</v>
      </c>
      <c r="L40" s="63">
        <v>4.5</v>
      </c>
      <c r="M40" s="63"/>
      <c r="N40" s="64"/>
      <c r="O40" s="63">
        <v>0.5</v>
      </c>
      <c r="P40" s="44" t="s">
        <v>69</v>
      </c>
      <c r="Q40" s="65">
        <v>-8</v>
      </c>
      <c r="R40" s="65">
        <v>-9</v>
      </c>
      <c r="S40" s="65">
        <v>-5</v>
      </c>
      <c r="T40" s="65">
        <v>-9</v>
      </c>
      <c r="U40" s="66">
        <f t="shared" ref="U40:U71" si="26">IF(COUNTA(Q40:T40)=4,ROUND(AVERAGE(Q40:T40),0),"DATA?")</f>
        <v>-8</v>
      </c>
      <c r="V40" s="63">
        <f t="shared" ref="V40:V71" si="27">IF(AND(-17&gt;=Q40,Q40&gt;=-24),-4,IF(Q40&lt;-24,-8,0))</f>
        <v>0</v>
      </c>
      <c r="W40" s="63">
        <f t="shared" ref="W40:W71" si="28">IF(AND(-17&gt;=R40,R40&gt;=-24),-4,IF(R40&lt;-24,-8,0))</f>
        <v>0</v>
      </c>
      <c r="X40" s="63">
        <f t="shared" ref="X40:X71" si="29">IF(AND(-17&gt;=S40,S40&gt;=-24),-4,IF(S40&lt;-24,-8,0))</f>
        <v>0</v>
      </c>
      <c r="Y40" s="63">
        <f t="shared" ref="Y40:Y71" si="30">IF(AND(-17&gt;=T40,T40&gt;=-24),-4,IF(T40&lt;-24,-8,0))</f>
        <v>0</v>
      </c>
      <c r="Z40" s="63">
        <f t="shared" ref="Z40:Z71" si="31">MIN(V40:Y40)</f>
        <v>0</v>
      </c>
      <c r="AA40" s="67" t="s">
        <v>42</v>
      </c>
      <c r="AB40" s="68">
        <f t="shared" si="15"/>
        <v>-8</v>
      </c>
      <c r="AC40" s="69">
        <v>2</v>
      </c>
      <c r="AD40" s="67" t="s">
        <v>36</v>
      </c>
      <c r="AE40" s="70"/>
      <c r="AF40" s="70"/>
      <c r="AG40" s="70"/>
      <c r="AH40" s="70"/>
      <c r="AI40" s="66" t="str">
        <f t="shared" si="17"/>
        <v>DATA?</v>
      </c>
      <c r="AJ40" s="63">
        <f t="shared" si="18"/>
        <v>0</v>
      </c>
      <c r="AK40" s="63">
        <f t="shared" si="19"/>
        <v>0</v>
      </c>
      <c r="AL40" s="63">
        <f t="shared" si="20"/>
        <v>0</v>
      </c>
      <c r="AM40" s="63">
        <f t="shared" si="21"/>
        <v>0</v>
      </c>
      <c r="AN40" s="63"/>
      <c r="AO40" s="63">
        <f t="shared" si="22"/>
        <v>0</v>
      </c>
      <c r="AP40" s="68"/>
      <c r="AQ40" s="69"/>
      <c r="AR40" s="67" t="s">
        <v>40</v>
      </c>
      <c r="AS40" s="67" t="s">
        <v>81</v>
      </c>
      <c r="AT40" s="67" t="s">
        <v>41</v>
      </c>
      <c r="AU40" s="67">
        <v>0</v>
      </c>
      <c r="AV40" s="63" t="s">
        <v>44</v>
      </c>
      <c r="AW40" s="71">
        <v>44085</v>
      </c>
      <c r="AX40" s="63" t="s">
        <v>241</v>
      </c>
      <c r="AY40" s="63"/>
      <c r="BA40" s="65"/>
      <c r="BB40" s="65"/>
      <c r="BC40" s="65"/>
      <c r="BD40" s="65"/>
      <c r="BE40" s="67"/>
    </row>
    <row r="41" spans="1:57" s="72" customFormat="1" x14ac:dyDescent="0.2">
      <c r="A41" s="44">
        <v>2</v>
      </c>
      <c r="B41" s="44" t="s">
        <v>90</v>
      </c>
      <c r="C41" s="44" t="s">
        <v>138</v>
      </c>
      <c r="D41" s="44" t="s">
        <v>140</v>
      </c>
      <c r="E41" s="44" t="s">
        <v>93</v>
      </c>
      <c r="F41" s="45">
        <v>402410</v>
      </c>
      <c r="G41" s="45">
        <v>272920</v>
      </c>
      <c r="H41" s="62" t="s">
        <v>75</v>
      </c>
      <c r="I41" s="63"/>
      <c r="J41" s="63">
        <v>140</v>
      </c>
      <c r="K41" s="64">
        <v>3.44</v>
      </c>
      <c r="L41" s="63">
        <v>4.5</v>
      </c>
      <c r="M41" s="63"/>
      <c r="N41" s="64"/>
      <c r="O41" s="63">
        <v>0.5</v>
      </c>
      <c r="P41" s="44" t="s">
        <v>70</v>
      </c>
      <c r="Q41" s="65">
        <v>-4</v>
      </c>
      <c r="R41" s="65">
        <v>-5</v>
      </c>
      <c r="S41" s="65">
        <v>-9</v>
      </c>
      <c r="T41" s="65">
        <v>-5</v>
      </c>
      <c r="U41" s="66">
        <f t="shared" si="26"/>
        <v>-6</v>
      </c>
      <c r="V41" s="63">
        <f t="shared" si="27"/>
        <v>0</v>
      </c>
      <c r="W41" s="63">
        <f t="shared" si="28"/>
        <v>0</v>
      </c>
      <c r="X41" s="63">
        <f t="shared" si="29"/>
        <v>0</v>
      </c>
      <c r="Y41" s="63">
        <f t="shared" si="30"/>
        <v>0</v>
      </c>
      <c r="Z41" s="63">
        <f t="shared" si="31"/>
        <v>0</v>
      </c>
      <c r="AA41" s="67" t="s">
        <v>42</v>
      </c>
      <c r="AB41" s="68">
        <f t="shared" si="15"/>
        <v>-6</v>
      </c>
      <c r="AC41" s="69">
        <v>2</v>
      </c>
      <c r="AD41" s="67" t="s">
        <v>36</v>
      </c>
      <c r="AE41" s="70"/>
      <c r="AF41" s="70"/>
      <c r="AG41" s="70"/>
      <c r="AH41" s="70"/>
      <c r="AI41" s="66" t="str">
        <f t="shared" si="17"/>
        <v>DATA?</v>
      </c>
      <c r="AJ41" s="63">
        <f t="shared" si="18"/>
        <v>0</v>
      </c>
      <c r="AK41" s="63">
        <f t="shared" si="19"/>
        <v>0</v>
      </c>
      <c r="AL41" s="63">
        <f t="shared" si="20"/>
        <v>0</v>
      </c>
      <c r="AM41" s="63">
        <f t="shared" si="21"/>
        <v>0</v>
      </c>
      <c r="AN41" s="63"/>
      <c r="AO41" s="63">
        <f t="shared" si="22"/>
        <v>0</v>
      </c>
      <c r="AP41" s="68"/>
      <c r="AQ41" s="69"/>
      <c r="AR41" s="67" t="s">
        <v>40</v>
      </c>
      <c r="AS41" s="67" t="s">
        <v>81</v>
      </c>
      <c r="AT41" s="67" t="s">
        <v>41</v>
      </c>
      <c r="AU41" s="67">
        <v>1</v>
      </c>
      <c r="AV41" s="63" t="s">
        <v>44</v>
      </c>
      <c r="AW41" s="71">
        <v>44085</v>
      </c>
      <c r="AX41" s="63" t="s">
        <v>242</v>
      </c>
      <c r="AY41" s="63"/>
      <c r="BA41" s="65"/>
      <c r="BB41" s="65"/>
      <c r="BC41" s="65"/>
      <c r="BD41" s="65"/>
      <c r="BE41" s="67"/>
    </row>
    <row r="42" spans="1:57" s="72" customFormat="1" x14ac:dyDescent="0.2">
      <c r="A42" s="44">
        <v>3</v>
      </c>
      <c r="B42" s="44" t="s">
        <v>90</v>
      </c>
      <c r="C42" s="44" t="s">
        <v>138</v>
      </c>
      <c r="D42" s="44" t="s">
        <v>141</v>
      </c>
      <c r="E42" s="44" t="s">
        <v>93</v>
      </c>
      <c r="F42" s="45">
        <v>402373</v>
      </c>
      <c r="G42" s="45">
        <v>272905</v>
      </c>
      <c r="H42" s="62" t="s">
        <v>75</v>
      </c>
      <c r="I42" s="63"/>
      <c r="J42" s="63">
        <v>140</v>
      </c>
      <c r="K42" s="64">
        <v>3.46</v>
      </c>
      <c r="L42" s="63">
        <v>4.5</v>
      </c>
      <c r="M42" s="63"/>
      <c r="N42" s="64"/>
      <c r="O42" s="63">
        <v>0.5</v>
      </c>
      <c r="P42" s="44" t="s">
        <v>70</v>
      </c>
      <c r="Q42" s="65">
        <v>-8</v>
      </c>
      <c r="R42" s="65">
        <v>-5</v>
      </c>
      <c r="S42" s="65">
        <v>-9</v>
      </c>
      <c r="T42" s="65">
        <v>-5</v>
      </c>
      <c r="U42" s="66">
        <f t="shared" si="26"/>
        <v>-7</v>
      </c>
      <c r="V42" s="63">
        <f t="shared" si="27"/>
        <v>0</v>
      </c>
      <c r="W42" s="63">
        <f t="shared" si="28"/>
        <v>0</v>
      </c>
      <c r="X42" s="63">
        <f t="shared" si="29"/>
        <v>0</v>
      </c>
      <c r="Y42" s="63">
        <f t="shared" si="30"/>
        <v>0</v>
      </c>
      <c r="Z42" s="63">
        <f t="shared" si="31"/>
        <v>0</v>
      </c>
      <c r="AA42" s="67" t="s">
        <v>42</v>
      </c>
      <c r="AB42" s="68">
        <f t="shared" si="15"/>
        <v>-7</v>
      </c>
      <c r="AC42" s="69">
        <v>2</v>
      </c>
      <c r="AD42" s="67" t="s">
        <v>36</v>
      </c>
      <c r="AE42" s="70"/>
      <c r="AF42" s="70"/>
      <c r="AG42" s="70"/>
      <c r="AH42" s="70"/>
      <c r="AI42" s="66" t="str">
        <f t="shared" si="17"/>
        <v>DATA?</v>
      </c>
      <c r="AJ42" s="63">
        <f t="shared" si="18"/>
        <v>0</v>
      </c>
      <c r="AK42" s="63">
        <f t="shared" si="19"/>
        <v>0</v>
      </c>
      <c r="AL42" s="63">
        <f t="shared" si="20"/>
        <v>0</v>
      </c>
      <c r="AM42" s="63">
        <f t="shared" si="21"/>
        <v>0</v>
      </c>
      <c r="AN42" s="63"/>
      <c r="AO42" s="63">
        <f t="shared" si="22"/>
        <v>0</v>
      </c>
      <c r="AP42" s="68"/>
      <c r="AQ42" s="69"/>
      <c r="AR42" s="67" t="s">
        <v>40</v>
      </c>
      <c r="AS42" s="67" t="s">
        <v>81</v>
      </c>
      <c r="AT42" s="67" t="s">
        <v>41</v>
      </c>
      <c r="AU42" s="67">
        <v>0</v>
      </c>
      <c r="AV42" s="63" t="s">
        <v>44</v>
      </c>
      <c r="AW42" s="71">
        <v>44085</v>
      </c>
      <c r="AX42" s="63" t="s">
        <v>241</v>
      </c>
      <c r="AY42" s="63"/>
      <c r="BA42" s="65"/>
      <c r="BB42" s="65"/>
      <c r="BC42" s="65"/>
      <c r="BD42" s="65"/>
      <c r="BE42" s="67"/>
    </row>
    <row r="43" spans="1:57" s="72" customFormat="1" x14ac:dyDescent="0.2">
      <c r="A43" s="44">
        <v>4</v>
      </c>
      <c r="B43" s="44" t="s">
        <v>90</v>
      </c>
      <c r="C43" s="44" t="s">
        <v>138</v>
      </c>
      <c r="D43" s="44" t="s">
        <v>142</v>
      </c>
      <c r="E43" s="44" t="s">
        <v>93</v>
      </c>
      <c r="F43" s="45">
        <v>402431</v>
      </c>
      <c r="G43" s="45">
        <v>272934</v>
      </c>
      <c r="H43" s="62" t="s">
        <v>75</v>
      </c>
      <c r="I43" s="63"/>
      <c r="J43" s="63">
        <v>140</v>
      </c>
      <c r="K43" s="64">
        <v>3.51</v>
      </c>
      <c r="L43" s="63">
        <v>4.5</v>
      </c>
      <c r="M43" s="63"/>
      <c r="N43" s="64"/>
      <c r="O43" s="63">
        <v>0.5</v>
      </c>
      <c r="P43" s="44" t="s">
        <v>69</v>
      </c>
      <c r="Q43" s="65">
        <v>-6</v>
      </c>
      <c r="R43" s="65">
        <v>-8</v>
      </c>
      <c r="S43" s="65" t="s">
        <v>42</v>
      </c>
      <c r="T43" s="65">
        <v>-3</v>
      </c>
      <c r="U43" s="66">
        <f t="shared" si="26"/>
        <v>-6</v>
      </c>
      <c r="V43" s="63">
        <f t="shared" si="27"/>
        <v>0</v>
      </c>
      <c r="W43" s="63">
        <f t="shared" si="28"/>
        <v>0</v>
      </c>
      <c r="X43" s="63">
        <f t="shared" si="29"/>
        <v>0</v>
      </c>
      <c r="Y43" s="63">
        <f t="shared" si="30"/>
        <v>0</v>
      </c>
      <c r="Z43" s="63">
        <f t="shared" si="31"/>
        <v>0</v>
      </c>
      <c r="AA43" s="67" t="s">
        <v>42</v>
      </c>
      <c r="AB43" s="68">
        <f t="shared" si="15"/>
        <v>-6</v>
      </c>
      <c r="AC43" s="69">
        <v>2</v>
      </c>
      <c r="AD43" s="67" t="s">
        <v>36</v>
      </c>
      <c r="AE43" s="70"/>
      <c r="AF43" s="70"/>
      <c r="AG43" s="70"/>
      <c r="AH43" s="70"/>
      <c r="AI43" s="66" t="str">
        <f t="shared" si="17"/>
        <v>DATA?</v>
      </c>
      <c r="AJ43" s="63">
        <f t="shared" si="18"/>
        <v>0</v>
      </c>
      <c r="AK43" s="63">
        <f t="shared" si="19"/>
        <v>0</v>
      </c>
      <c r="AL43" s="63">
        <f t="shared" si="20"/>
        <v>0</v>
      </c>
      <c r="AM43" s="63">
        <f t="shared" si="21"/>
        <v>0</v>
      </c>
      <c r="AN43" s="63"/>
      <c r="AO43" s="63">
        <f t="shared" si="22"/>
        <v>0</v>
      </c>
      <c r="AP43" s="68"/>
      <c r="AQ43" s="69"/>
      <c r="AR43" s="67" t="s">
        <v>40</v>
      </c>
      <c r="AS43" s="67" t="s">
        <v>81</v>
      </c>
      <c r="AT43" s="67" t="s">
        <v>41</v>
      </c>
      <c r="AU43" s="67">
        <v>0</v>
      </c>
      <c r="AV43" s="63" t="s">
        <v>44</v>
      </c>
      <c r="AW43" s="71">
        <v>44085</v>
      </c>
      <c r="AX43" s="63" t="s">
        <v>241</v>
      </c>
      <c r="AY43" s="63"/>
      <c r="BA43" s="65"/>
      <c r="BB43" s="65"/>
      <c r="BC43" s="65"/>
      <c r="BD43" s="65"/>
      <c r="BE43" s="67"/>
    </row>
    <row r="44" spans="1:57" s="72" customFormat="1" x14ac:dyDescent="0.2">
      <c r="A44" s="44">
        <v>5</v>
      </c>
      <c r="B44" s="44" t="s">
        <v>90</v>
      </c>
      <c r="C44" s="44" t="s">
        <v>138</v>
      </c>
      <c r="D44" s="44" t="s">
        <v>143</v>
      </c>
      <c r="E44" s="44" t="s">
        <v>93</v>
      </c>
      <c r="F44" s="45">
        <v>402386</v>
      </c>
      <c r="G44" s="45">
        <v>272935</v>
      </c>
      <c r="H44" s="62" t="s">
        <v>75</v>
      </c>
      <c r="I44" s="63"/>
      <c r="J44" s="63">
        <v>140</v>
      </c>
      <c r="K44" s="64">
        <v>3.21</v>
      </c>
      <c r="L44" s="63">
        <v>4.5</v>
      </c>
      <c r="M44" s="63"/>
      <c r="N44" s="64"/>
      <c r="O44" s="63">
        <v>0.5</v>
      </c>
      <c r="P44" s="44" t="s">
        <v>69</v>
      </c>
      <c r="Q44" s="65">
        <v>-7</v>
      </c>
      <c r="R44" s="65">
        <v>-5</v>
      </c>
      <c r="S44" s="65">
        <v>-5</v>
      </c>
      <c r="T44" s="65">
        <v>-8</v>
      </c>
      <c r="U44" s="66">
        <f t="shared" si="26"/>
        <v>-6</v>
      </c>
      <c r="V44" s="63">
        <f t="shared" si="27"/>
        <v>0</v>
      </c>
      <c r="W44" s="63">
        <f t="shared" si="28"/>
        <v>0</v>
      </c>
      <c r="X44" s="63">
        <f t="shared" si="29"/>
        <v>0</v>
      </c>
      <c r="Y44" s="63">
        <f t="shared" si="30"/>
        <v>0</v>
      </c>
      <c r="Z44" s="63">
        <f t="shared" si="31"/>
        <v>0</v>
      </c>
      <c r="AA44" s="67" t="s">
        <v>42</v>
      </c>
      <c r="AB44" s="68">
        <f t="shared" si="15"/>
        <v>-6</v>
      </c>
      <c r="AC44" s="69">
        <v>2</v>
      </c>
      <c r="AD44" s="67" t="s">
        <v>36</v>
      </c>
      <c r="AE44" s="70"/>
      <c r="AF44" s="70"/>
      <c r="AG44" s="70"/>
      <c r="AH44" s="70"/>
      <c r="AI44" s="66" t="str">
        <f t="shared" si="17"/>
        <v>DATA?</v>
      </c>
      <c r="AJ44" s="63">
        <f t="shared" si="18"/>
        <v>0</v>
      </c>
      <c r="AK44" s="63">
        <f t="shared" si="19"/>
        <v>0</v>
      </c>
      <c r="AL44" s="63">
        <f t="shared" si="20"/>
        <v>0</v>
      </c>
      <c r="AM44" s="63">
        <f t="shared" si="21"/>
        <v>0</v>
      </c>
      <c r="AN44" s="63"/>
      <c r="AO44" s="63">
        <f t="shared" si="22"/>
        <v>0</v>
      </c>
      <c r="AP44" s="68"/>
      <c r="AQ44" s="69"/>
      <c r="AR44" s="67" t="s">
        <v>40</v>
      </c>
      <c r="AS44" s="67" t="s">
        <v>81</v>
      </c>
      <c r="AT44" s="67" t="s">
        <v>41</v>
      </c>
      <c r="AU44" s="67">
        <v>1</v>
      </c>
      <c r="AV44" s="63" t="s">
        <v>44</v>
      </c>
      <c r="AW44" s="71">
        <v>44085</v>
      </c>
      <c r="AX44" s="63" t="s">
        <v>242</v>
      </c>
      <c r="AY44" s="63"/>
      <c r="BA44" s="65"/>
      <c r="BB44" s="65"/>
      <c r="BC44" s="65"/>
      <c r="BD44" s="65"/>
      <c r="BE44" s="67"/>
    </row>
    <row r="45" spans="1:57" s="72" customFormat="1" x14ac:dyDescent="0.2">
      <c r="A45" s="44">
        <v>6</v>
      </c>
      <c r="B45" s="44" t="s">
        <v>90</v>
      </c>
      <c r="C45" s="44" t="s">
        <v>138</v>
      </c>
      <c r="D45" s="44" t="s">
        <v>144</v>
      </c>
      <c r="E45" s="44" t="s">
        <v>93</v>
      </c>
      <c r="F45" s="45">
        <v>402345</v>
      </c>
      <c r="G45" s="45">
        <v>272959</v>
      </c>
      <c r="H45" s="62" t="s">
        <v>75</v>
      </c>
      <c r="I45" s="63"/>
      <c r="J45" s="63">
        <v>140</v>
      </c>
      <c r="K45" s="64">
        <v>3.47</v>
      </c>
      <c r="L45" s="63">
        <v>4.5</v>
      </c>
      <c r="M45" s="63"/>
      <c r="N45" s="64"/>
      <c r="O45" s="63">
        <v>0.5</v>
      </c>
      <c r="P45" s="44" t="s">
        <v>72</v>
      </c>
      <c r="Q45" s="65">
        <v>-9</v>
      </c>
      <c r="R45" s="65">
        <v>-5</v>
      </c>
      <c r="S45" s="65" t="s">
        <v>42</v>
      </c>
      <c r="T45" s="65">
        <v>-5</v>
      </c>
      <c r="U45" s="66">
        <f t="shared" si="26"/>
        <v>-6</v>
      </c>
      <c r="V45" s="63">
        <f t="shared" si="27"/>
        <v>0</v>
      </c>
      <c r="W45" s="63">
        <f t="shared" si="28"/>
        <v>0</v>
      </c>
      <c r="X45" s="63">
        <f t="shared" si="29"/>
        <v>0</v>
      </c>
      <c r="Y45" s="63">
        <f t="shared" si="30"/>
        <v>0</v>
      </c>
      <c r="Z45" s="63">
        <f t="shared" si="31"/>
        <v>0</v>
      </c>
      <c r="AA45" s="67" t="s">
        <v>42</v>
      </c>
      <c r="AB45" s="68">
        <f t="shared" si="15"/>
        <v>-6</v>
      </c>
      <c r="AC45" s="69">
        <v>2</v>
      </c>
      <c r="AD45" s="67" t="s">
        <v>36</v>
      </c>
      <c r="AE45" s="70"/>
      <c r="AF45" s="70"/>
      <c r="AG45" s="70"/>
      <c r="AH45" s="70"/>
      <c r="AI45" s="66" t="str">
        <f t="shared" si="17"/>
        <v>DATA?</v>
      </c>
      <c r="AJ45" s="63">
        <f t="shared" si="18"/>
        <v>0</v>
      </c>
      <c r="AK45" s="63">
        <f t="shared" si="19"/>
        <v>0</v>
      </c>
      <c r="AL45" s="63">
        <f t="shared" si="20"/>
        <v>0</v>
      </c>
      <c r="AM45" s="63">
        <f t="shared" si="21"/>
        <v>0</v>
      </c>
      <c r="AN45" s="63"/>
      <c r="AO45" s="63">
        <f t="shared" si="22"/>
        <v>0</v>
      </c>
      <c r="AP45" s="68"/>
      <c r="AQ45" s="69"/>
      <c r="AR45" s="67" t="s">
        <v>40</v>
      </c>
      <c r="AS45" s="67" t="s">
        <v>81</v>
      </c>
      <c r="AT45" s="67" t="s">
        <v>41</v>
      </c>
      <c r="AU45" s="67">
        <v>0</v>
      </c>
      <c r="AV45" s="63" t="s">
        <v>44</v>
      </c>
      <c r="AW45" s="71">
        <v>44085</v>
      </c>
      <c r="AX45" s="63" t="s">
        <v>241</v>
      </c>
      <c r="AY45" s="63"/>
      <c r="BA45" s="65"/>
      <c r="BB45" s="65"/>
      <c r="BC45" s="65"/>
      <c r="BD45" s="65"/>
      <c r="BE45" s="67"/>
    </row>
    <row r="46" spans="1:57" s="72" customFormat="1" x14ac:dyDescent="0.2">
      <c r="A46" s="44">
        <v>7</v>
      </c>
      <c r="B46" s="44" t="s">
        <v>90</v>
      </c>
      <c r="C46" s="44" t="s">
        <v>138</v>
      </c>
      <c r="D46" s="44" t="s">
        <v>145</v>
      </c>
      <c r="E46" s="44" t="s">
        <v>93</v>
      </c>
      <c r="F46" s="45">
        <v>402379</v>
      </c>
      <c r="G46" s="45">
        <v>272987</v>
      </c>
      <c r="H46" s="62" t="s">
        <v>75</v>
      </c>
      <c r="I46" s="63"/>
      <c r="J46" s="63">
        <v>140</v>
      </c>
      <c r="K46" s="64">
        <v>3.42</v>
      </c>
      <c r="L46" s="63">
        <v>4.5</v>
      </c>
      <c r="M46" s="63"/>
      <c r="N46" s="64"/>
      <c r="O46" s="63">
        <v>0.5</v>
      </c>
      <c r="P46" s="44" t="s">
        <v>71</v>
      </c>
      <c r="Q46" s="65">
        <v>-9</v>
      </c>
      <c r="R46" s="65">
        <v>-6</v>
      </c>
      <c r="S46" s="65">
        <v>-8</v>
      </c>
      <c r="T46" s="65">
        <v>-5</v>
      </c>
      <c r="U46" s="66">
        <f t="shared" si="26"/>
        <v>-7</v>
      </c>
      <c r="V46" s="63">
        <f t="shared" si="27"/>
        <v>0</v>
      </c>
      <c r="W46" s="63">
        <f t="shared" si="28"/>
        <v>0</v>
      </c>
      <c r="X46" s="63">
        <f t="shared" si="29"/>
        <v>0</v>
      </c>
      <c r="Y46" s="63">
        <f t="shared" si="30"/>
        <v>0</v>
      </c>
      <c r="Z46" s="63">
        <f t="shared" si="31"/>
        <v>0</v>
      </c>
      <c r="AA46" s="67" t="s">
        <v>42</v>
      </c>
      <c r="AB46" s="68">
        <f t="shared" si="15"/>
        <v>-7</v>
      </c>
      <c r="AC46" s="69">
        <v>2</v>
      </c>
      <c r="AD46" s="67" t="s">
        <v>36</v>
      </c>
      <c r="AE46" s="70"/>
      <c r="AF46" s="70"/>
      <c r="AG46" s="70"/>
      <c r="AH46" s="70"/>
      <c r="AI46" s="66" t="str">
        <f t="shared" si="17"/>
        <v>DATA?</v>
      </c>
      <c r="AJ46" s="63">
        <f t="shared" si="18"/>
        <v>0</v>
      </c>
      <c r="AK46" s="63">
        <f t="shared" si="19"/>
        <v>0</v>
      </c>
      <c r="AL46" s="63">
        <f t="shared" si="20"/>
        <v>0</v>
      </c>
      <c r="AM46" s="63">
        <f t="shared" si="21"/>
        <v>0</v>
      </c>
      <c r="AN46" s="63"/>
      <c r="AO46" s="63">
        <f t="shared" si="22"/>
        <v>0</v>
      </c>
      <c r="AP46" s="68"/>
      <c r="AQ46" s="69"/>
      <c r="AR46" s="67" t="s">
        <v>40</v>
      </c>
      <c r="AS46" s="67" t="s">
        <v>81</v>
      </c>
      <c r="AT46" s="67" t="s">
        <v>41</v>
      </c>
      <c r="AU46" s="67">
        <v>1</v>
      </c>
      <c r="AV46" s="63" t="s">
        <v>44</v>
      </c>
      <c r="AW46" s="71">
        <v>44085</v>
      </c>
      <c r="AX46" s="63" t="s">
        <v>242</v>
      </c>
      <c r="AY46" s="63"/>
      <c r="BA46" s="65"/>
      <c r="BB46" s="65"/>
      <c r="BC46" s="65"/>
      <c r="BD46" s="65"/>
      <c r="BE46" s="67"/>
    </row>
    <row r="47" spans="1:57" s="72" customFormat="1" x14ac:dyDescent="0.2">
      <c r="A47" s="44">
        <v>1</v>
      </c>
      <c r="B47" s="44" t="s">
        <v>90</v>
      </c>
      <c r="C47" s="44" t="s">
        <v>146</v>
      </c>
      <c r="D47" s="44" t="s">
        <v>147</v>
      </c>
      <c r="E47" s="44" t="s">
        <v>148</v>
      </c>
      <c r="F47" s="45">
        <v>402771</v>
      </c>
      <c r="G47" s="45">
        <v>272528</v>
      </c>
      <c r="H47" s="62" t="s">
        <v>75</v>
      </c>
      <c r="I47" s="63">
        <v>1.1000000000000001</v>
      </c>
      <c r="J47" s="63">
        <v>140</v>
      </c>
      <c r="K47" s="64">
        <v>4.5</v>
      </c>
      <c r="L47" s="63">
        <v>5</v>
      </c>
      <c r="M47" s="63">
        <v>75</v>
      </c>
      <c r="N47" s="64">
        <v>3.8</v>
      </c>
      <c r="O47" s="63">
        <v>0.5</v>
      </c>
      <c r="P47" s="44" t="s">
        <v>71</v>
      </c>
      <c r="Q47" s="65">
        <v>-1</v>
      </c>
      <c r="R47" s="65">
        <v>-3</v>
      </c>
      <c r="S47" s="65">
        <v>-4</v>
      </c>
      <c r="T47" s="65">
        <v>-4</v>
      </c>
      <c r="U47" s="66">
        <f t="shared" si="26"/>
        <v>-3</v>
      </c>
      <c r="V47" s="63">
        <f t="shared" si="27"/>
        <v>0</v>
      </c>
      <c r="W47" s="63">
        <f t="shared" si="28"/>
        <v>0</v>
      </c>
      <c r="X47" s="63">
        <f t="shared" si="29"/>
        <v>0</v>
      </c>
      <c r="Y47" s="63">
        <f t="shared" si="30"/>
        <v>0</v>
      </c>
      <c r="Z47" s="63">
        <f t="shared" si="31"/>
        <v>0</v>
      </c>
      <c r="AA47" s="67">
        <v>-1</v>
      </c>
      <c r="AB47" s="68">
        <f t="shared" si="15"/>
        <v>-3</v>
      </c>
      <c r="AC47" s="69">
        <f t="shared" si="25"/>
        <v>1</v>
      </c>
      <c r="AD47" s="67" t="s">
        <v>36</v>
      </c>
      <c r="AE47" s="70"/>
      <c r="AF47" s="70"/>
      <c r="AG47" s="70"/>
      <c r="AH47" s="70"/>
      <c r="AI47" s="66" t="str">
        <f t="shared" si="17"/>
        <v>DATA?</v>
      </c>
      <c r="AJ47" s="63">
        <f t="shared" si="18"/>
        <v>0</v>
      </c>
      <c r="AK47" s="63">
        <f t="shared" si="19"/>
        <v>0</v>
      </c>
      <c r="AL47" s="63">
        <f t="shared" si="20"/>
        <v>0</v>
      </c>
      <c r="AM47" s="63">
        <f t="shared" si="21"/>
        <v>0</v>
      </c>
      <c r="AN47" s="63"/>
      <c r="AO47" s="63">
        <f t="shared" si="22"/>
        <v>0</v>
      </c>
      <c r="AP47" s="68"/>
      <c r="AQ47" s="69"/>
      <c r="AR47" s="67" t="s">
        <v>40</v>
      </c>
      <c r="AS47" s="67" t="s">
        <v>80</v>
      </c>
      <c r="AT47" s="67" t="s">
        <v>41</v>
      </c>
      <c r="AU47" s="67">
        <v>1</v>
      </c>
      <c r="AV47" s="63" t="s">
        <v>244</v>
      </c>
      <c r="AW47" s="71">
        <v>44102</v>
      </c>
      <c r="AX47" s="63"/>
      <c r="AY47" s="63"/>
      <c r="BA47" s="65"/>
      <c r="BB47" s="65"/>
      <c r="BC47" s="65"/>
      <c r="BD47" s="65"/>
      <c r="BE47" s="67"/>
    </row>
    <row r="48" spans="1:57" s="72" customFormat="1" x14ac:dyDescent="0.2">
      <c r="A48" s="44">
        <v>2</v>
      </c>
      <c r="B48" s="44" t="s">
        <v>90</v>
      </c>
      <c r="C48" s="44" t="s">
        <v>146</v>
      </c>
      <c r="D48" s="46" t="s">
        <v>149</v>
      </c>
      <c r="E48" s="46" t="s">
        <v>150</v>
      </c>
      <c r="F48" s="45">
        <v>402739</v>
      </c>
      <c r="G48" s="45">
        <v>272493</v>
      </c>
      <c r="H48" s="62" t="s">
        <v>75</v>
      </c>
      <c r="I48" s="63">
        <v>0.8</v>
      </c>
      <c r="J48" s="63">
        <v>140</v>
      </c>
      <c r="K48" s="64">
        <v>4.5</v>
      </c>
      <c r="L48" s="63">
        <v>4.5</v>
      </c>
      <c r="M48" s="63">
        <v>75</v>
      </c>
      <c r="N48" s="64">
        <v>3.8</v>
      </c>
      <c r="O48" s="63" t="s">
        <v>73</v>
      </c>
      <c r="P48" s="44" t="s">
        <v>72</v>
      </c>
      <c r="Q48" s="65">
        <v>-2</v>
      </c>
      <c r="R48" s="65">
        <v>0</v>
      </c>
      <c r="S48" s="65">
        <v>-1</v>
      </c>
      <c r="T48" s="65">
        <v>-7</v>
      </c>
      <c r="U48" s="66">
        <f t="shared" si="26"/>
        <v>-3</v>
      </c>
      <c r="V48" s="63">
        <f t="shared" si="27"/>
        <v>0</v>
      </c>
      <c r="W48" s="63">
        <f t="shared" si="28"/>
        <v>0</v>
      </c>
      <c r="X48" s="63">
        <f t="shared" si="29"/>
        <v>0</v>
      </c>
      <c r="Y48" s="63">
        <f t="shared" si="30"/>
        <v>0</v>
      </c>
      <c r="Z48" s="63">
        <f t="shared" si="31"/>
        <v>0</v>
      </c>
      <c r="AA48" s="67">
        <v>-1</v>
      </c>
      <c r="AB48" s="68">
        <f t="shared" si="15"/>
        <v>-3</v>
      </c>
      <c r="AC48" s="69">
        <f t="shared" si="25"/>
        <v>1</v>
      </c>
      <c r="AD48" s="67" t="s">
        <v>36</v>
      </c>
      <c r="AE48" s="70"/>
      <c r="AF48" s="70"/>
      <c r="AG48" s="70"/>
      <c r="AH48" s="70"/>
      <c r="AI48" s="66" t="str">
        <f t="shared" si="17"/>
        <v>DATA?</v>
      </c>
      <c r="AJ48" s="63">
        <f t="shared" si="18"/>
        <v>0</v>
      </c>
      <c r="AK48" s="63">
        <f t="shared" si="19"/>
        <v>0</v>
      </c>
      <c r="AL48" s="63">
        <f t="shared" si="20"/>
        <v>0</v>
      </c>
      <c r="AM48" s="63">
        <f t="shared" si="21"/>
        <v>0</v>
      </c>
      <c r="AN48" s="63"/>
      <c r="AO48" s="63">
        <f t="shared" si="22"/>
        <v>0</v>
      </c>
      <c r="AP48" s="68"/>
      <c r="AQ48" s="69"/>
      <c r="AR48" s="67" t="s">
        <v>40</v>
      </c>
      <c r="AS48" s="67" t="s">
        <v>80</v>
      </c>
      <c r="AT48" s="67" t="s">
        <v>41</v>
      </c>
      <c r="AU48" s="67">
        <v>0</v>
      </c>
      <c r="AV48" s="63" t="s">
        <v>244</v>
      </c>
      <c r="AW48" s="71">
        <v>44102</v>
      </c>
      <c r="AX48" s="63"/>
      <c r="AY48" s="63"/>
      <c r="BA48" s="65"/>
      <c r="BB48" s="65"/>
      <c r="BC48" s="65"/>
      <c r="BD48" s="65"/>
      <c r="BE48" s="67"/>
    </row>
    <row r="49" spans="1:57" s="72" customFormat="1" x14ac:dyDescent="0.2">
      <c r="A49" s="44">
        <v>1</v>
      </c>
      <c r="B49" s="44" t="s">
        <v>90</v>
      </c>
      <c r="C49" s="44" t="s">
        <v>151</v>
      </c>
      <c r="D49" s="44" t="s">
        <v>152</v>
      </c>
      <c r="E49" s="44" t="s">
        <v>96</v>
      </c>
      <c r="F49" s="45">
        <v>402306</v>
      </c>
      <c r="G49" s="45">
        <v>272520</v>
      </c>
      <c r="H49" s="62" t="s">
        <v>75</v>
      </c>
      <c r="I49" s="63">
        <v>1.1000000000000001</v>
      </c>
      <c r="J49" s="63">
        <v>140</v>
      </c>
      <c r="K49" s="64">
        <v>4.5</v>
      </c>
      <c r="L49" s="63">
        <v>5</v>
      </c>
      <c r="M49" s="63">
        <v>75</v>
      </c>
      <c r="N49" s="64">
        <v>3.8</v>
      </c>
      <c r="O49" s="63">
        <v>0.5</v>
      </c>
      <c r="P49" s="44" t="s">
        <v>69</v>
      </c>
      <c r="Q49" s="65">
        <v>0</v>
      </c>
      <c r="R49" s="65">
        <v>-1</v>
      </c>
      <c r="S49" s="65">
        <v>-2</v>
      </c>
      <c r="T49" s="65">
        <v>-3</v>
      </c>
      <c r="U49" s="66">
        <f t="shared" si="26"/>
        <v>-2</v>
      </c>
      <c r="V49" s="63">
        <f t="shared" si="27"/>
        <v>0</v>
      </c>
      <c r="W49" s="63">
        <f t="shared" si="28"/>
        <v>0</v>
      </c>
      <c r="X49" s="63">
        <f t="shared" si="29"/>
        <v>0</v>
      </c>
      <c r="Y49" s="63">
        <f t="shared" si="30"/>
        <v>0</v>
      </c>
      <c r="Z49" s="63">
        <f t="shared" si="31"/>
        <v>0</v>
      </c>
      <c r="AA49" s="67">
        <v>-3</v>
      </c>
      <c r="AB49" s="68">
        <f t="shared" si="15"/>
        <v>-2</v>
      </c>
      <c r="AC49" s="69">
        <f t="shared" si="25"/>
        <v>1</v>
      </c>
      <c r="AD49" s="67" t="s">
        <v>36</v>
      </c>
      <c r="AE49" s="70"/>
      <c r="AF49" s="70"/>
      <c r="AG49" s="70"/>
      <c r="AH49" s="70"/>
      <c r="AI49" s="66" t="str">
        <f t="shared" si="17"/>
        <v>DATA?</v>
      </c>
      <c r="AJ49" s="63">
        <f t="shared" si="18"/>
        <v>0</v>
      </c>
      <c r="AK49" s="63">
        <f t="shared" si="19"/>
        <v>0</v>
      </c>
      <c r="AL49" s="63">
        <f t="shared" si="20"/>
        <v>0</v>
      </c>
      <c r="AM49" s="63">
        <f t="shared" si="21"/>
        <v>0</v>
      </c>
      <c r="AN49" s="63"/>
      <c r="AO49" s="63">
        <f t="shared" si="22"/>
        <v>0</v>
      </c>
      <c r="AP49" s="68"/>
      <c r="AQ49" s="69"/>
      <c r="AR49" s="67" t="s">
        <v>40</v>
      </c>
      <c r="AS49" s="67" t="s">
        <v>80</v>
      </c>
      <c r="AT49" s="67" t="s">
        <v>41</v>
      </c>
      <c r="AU49" s="67">
        <v>0</v>
      </c>
      <c r="AV49" s="63" t="s">
        <v>79</v>
      </c>
      <c r="AW49" s="71">
        <v>44077</v>
      </c>
      <c r="AX49" s="63"/>
      <c r="AY49" s="63"/>
      <c r="BA49" s="65"/>
      <c r="BB49" s="65"/>
      <c r="BC49" s="65"/>
      <c r="BD49" s="65"/>
      <c r="BE49" s="67"/>
    </row>
    <row r="50" spans="1:57" s="72" customFormat="1" x14ac:dyDescent="0.2">
      <c r="A50" s="44">
        <v>3</v>
      </c>
      <c r="B50" s="44" t="s">
        <v>90</v>
      </c>
      <c r="C50" s="44" t="s">
        <v>151</v>
      </c>
      <c r="D50" s="44" t="s">
        <v>153</v>
      </c>
      <c r="E50" s="44" t="s">
        <v>125</v>
      </c>
      <c r="F50" s="45">
        <v>402375</v>
      </c>
      <c r="G50" s="45">
        <v>272411</v>
      </c>
      <c r="H50" s="62" t="s">
        <v>75</v>
      </c>
      <c r="I50" s="63">
        <v>1.1000000000000001</v>
      </c>
      <c r="J50" s="63">
        <v>140</v>
      </c>
      <c r="K50" s="64">
        <v>4.5</v>
      </c>
      <c r="L50" s="63">
        <v>5</v>
      </c>
      <c r="M50" s="63">
        <v>75</v>
      </c>
      <c r="N50" s="64">
        <v>3.8</v>
      </c>
      <c r="O50" s="63">
        <v>0.5</v>
      </c>
      <c r="P50" s="44" t="s">
        <v>69</v>
      </c>
      <c r="Q50" s="65">
        <v>-2</v>
      </c>
      <c r="R50" s="65">
        <v>-5</v>
      </c>
      <c r="S50" s="65">
        <v>-3</v>
      </c>
      <c r="T50" s="65">
        <v>0</v>
      </c>
      <c r="U50" s="66">
        <f t="shared" si="26"/>
        <v>-3</v>
      </c>
      <c r="V50" s="63">
        <f t="shared" si="27"/>
        <v>0</v>
      </c>
      <c r="W50" s="63">
        <f t="shared" si="28"/>
        <v>0</v>
      </c>
      <c r="X50" s="63">
        <f t="shared" si="29"/>
        <v>0</v>
      </c>
      <c r="Y50" s="63">
        <f t="shared" si="30"/>
        <v>0</v>
      </c>
      <c r="Z50" s="63">
        <f t="shared" si="31"/>
        <v>0</v>
      </c>
      <c r="AA50" s="67">
        <v>-4</v>
      </c>
      <c r="AB50" s="68">
        <f t="shared" si="15"/>
        <v>-3</v>
      </c>
      <c r="AC50" s="69">
        <f t="shared" si="25"/>
        <v>1</v>
      </c>
      <c r="AD50" s="67" t="s">
        <v>36</v>
      </c>
      <c r="AE50" s="70"/>
      <c r="AF50" s="70"/>
      <c r="AG50" s="70"/>
      <c r="AH50" s="70"/>
      <c r="AI50" s="66" t="str">
        <f t="shared" si="17"/>
        <v>DATA?</v>
      </c>
      <c r="AJ50" s="63">
        <f t="shared" si="18"/>
        <v>0</v>
      </c>
      <c r="AK50" s="63">
        <f t="shared" si="19"/>
        <v>0</v>
      </c>
      <c r="AL50" s="63">
        <f t="shared" si="20"/>
        <v>0</v>
      </c>
      <c r="AM50" s="63">
        <f t="shared" si="21"/>
        <v>0</v>
      </c>
      <c r="AN50" s="63"/>
      <c r="AO50" s="63">
        <f t="shared" si="22"/>
        <v>0</v>
      </c>
      <c r="AP50" s="68"/>
      <c r="AQ50" s="69"/>
      <c r="AR50" s="67" t="s">
        <v>40</v>
      </c>
      <c r="AS50" s="67" t="s">
        <v>80</v>
      </c>
      <c r="AT50" s="67" t="s">
        <v>41</v>
      </c>
      <c r="AU50" s="67">
        <v>0</v>
      </c>
      <c r="AV50" s="63" t="s">
        <v>79</v>
      </c>
      <c r="AW50" s="71">
        <v>44077</v>
      </c>
      <c r="AX50" s="63"/>
      <c r="AY50" s="63"/>
      <c r="BA50" s="65"/>
      <c r="BB50" s="65"/>
      <c r="BC50" s="65"/>
      <c r="BD50" s="65"/>
      <c r="BE50" s="67"/>
    </row>
    <row r="51" spans="1:57" s="72" customFormat="1" x14ac:dyDescent="0.2">
      <c r="A51" s="44">
        <v>2</v>
      </c>
      <c r="B51" s="44" t="s">
        <v>90</v>
      </c>
      <c r="C51" s="44" t="s">
        <v>154</v>
      </c>
      <c r="D51" s="44" t="s">
        <v>155</v>
      </c>
      <c r="E51" s="44" t="s">
        <v>156</v>
      </c>
      <c r="F51" s="45">
        <v>402399</v>
      </c>
      <c r="G51" s="45">
        <v>272323</v>
      </c>
      <c r="H51" s="62" t="s">
        <v>75</v>
      </c>
      <c r="I51" s="63">
        <v>0.9</v>
      </c>
      <c r="J51" s="63">
        <v>140</v>
      </c>
      <c r="K51" s="64">
        <v>3.5</v>
      </c>
      <c r="L51" s="63">
        <v>6</v>
      </c>
      <c r="M51" s="63">
        <v>75</v>
      </c>
      <c r="N51" s="64">
        <v>3.2</v>
      </c>
      <c r="O51" s="63" t="s">
        <v>73</v>
      </c>
      <c r="P51" s="44" t="s">
        <v>69</v>
      </c>
      <c r="Q51" s="65">
        <v>-1</v>
      </c>
      <c r="R51" s="65">
        <v>0</v>
      </c>
      <c r="S51" s="65">
        <v>-2</v>
      </c>
      <c r="T51" s="65">
        <v>0</v>
      </c>
      <c r="U51" s="66">
        <f t="shared" si="26"/>
        <v>-1</v>
      </c>
      <c r="V51" s="63">
        <f t="shared" si="27"/>
        <v>0</v>
      </c>
      <c r="W51" s="63">
        <f t="shared" si="28"/>
        <v>0</v>
      </c>
      <c r="X51" s="63">
        <f t="shared" si="29"/>
        <v>0</v>
      </c>
      <c r="Y51" s="63">
        <f t="shared" si="30"/>
        <v>0</v>
      </c>
      <c r="Z51" s="63">
        <f t="shared" si="31"/>
        <v>0</v>
      </c>
      <c r="AA51" s="67">
        <v>-1</v>
      </c>
      <c r="AB51" s="68">
        <f t="shared" si="15"/>
        <v>-1</v>
      </c>
      <c r="AC51" s="69">
        <f t="shared" si="25"/>
        <v>1</v>
      </c>
      <c r="AD51" s="67" t="s">
        <v>35</v>
      </c>
      <c r="AE51" s="70"/>
      <c r="AF51" s="70"/>
      <c r="AG51" s="70"/>
      <c r="AH51" s="70"/>
      <c r="AI51" s="66" t="str">
        <f t="shared" si="17"/>
        <v>DATA?</v>
      </c>
      <c r="AJ51" s="63">
        <f t="shared" si="18"/>
        <v>0</v>
      </c>
      <c r="AK51" s="63">
        <f t="shared" si="19"/>
        <v>0</v>
      </c>
      <c r="AL51" s="63">
        <f t="shared" si="20"/>
        <v>0</v>
      </c>
      <c r="AM51" s="63">
        <f t="shared" si="21"/>
        <v>0</v>
      </c>
      <c r="AN51" s="63"/>
      <c r="AO51" s="63">
        <f t="shared" si="22"/>
        <v>0</v>
      </c>
      <c r="AP51" s="68"/>
      <c r="AQ51" s="69"/>
      <c r="AR51" s="67" t="s">
        <v>40</v>
      </c>
      <c r="AS51" s="67" t="s">
        <v>80</v>
      </c>
      <c r="AT51" s="67" t="s">
        <v>41</v>
      </c>
      <c r="AU51" s="67">
        <v>0</v>
      </c>
      <c r="AV51" s="63" t="s">
        <v>79</v>
      </c>
      <c r="AW51" s="71">
        <v>44077</v>
      </c>
      <c r="AX51" s="63"/>
      <c r="AY51" s="63"/>
      <c r="BA51" s="65"/>
      <c r="BB51" s="65"/>
      <c r="BC51" s="65"/>
      <c r="BD51" s="65"/>
      <c r="BE51" s="67"/>
    </row>
    <row r="52" spans="1:57" s="72" customFormat="1" x14ac:dyDescent="0.2">
      <c r="A52" s="44">
        <v>4</v>
      </c>
      <c r="B52" s="44" t="s">
        <v>90</v>
      </c>
      <c r="C52" s="44" t="s">
        <v>154</v>
      </c>
      <c r="D52" s="44" t="s">
        <v>157</v>
      </c>
      <c r="E52" s="44" t="s">
        <v>96</v>
      </c>
      <c r="F52" s="45">
        <v>402480</v>
      </c>
      <c r="G52" s="45">
        <v>272478</v>
      </c>
      <c r="H52" s="62" t="s">
        <v>75</v>
      </c>
      <c r="I52" s="63">
        <v>0.9</v>
      </c>
      <c r="J52" s="63">
        <v>140</v>
      </c>
      <c r="K52" s="64">
        <v>3.5</v>
      </c>
      <c r="L52" s="63">
        <v>5</v>
      </c>
      <c r="M52" s="63">
        <v>75</v>
      </c>
      <c r="N52" s="64">
        <v>3.2</v>
      </c>
      <c r="O52" s="63" t="s">
        <v>73</v>
      </c>
      <c r="P52" s="44" t="s">
        <v>69</v>
      </c>
      <c r="Q52" s="65">
        <v>0</v>
      </c>
      <c r="R52" s="65">
        <v>-2</v>
      </c>
      <c r="S52" s="65">
        <v>0</v>
      </c>
      <c r="T52" s="65">
        <v>0</v>
      </c>
      <c r="U52" s="66">
        <f t="shared" si="26"/>
        <v>-1</v>
      </c>
      <c r="V52" s="63">
        <f t="shared" si="27"/>
        <v>0</v>
      </c>
      <c r="W52" s="63">
        <f t="shared" si="28"/>
        <v>0</v>
      </c>
      <c r="X52" s="63">
        <f t="shared" si="29"/>
        <v>0</v>
      </c>
      <c r="Y52" s="63">
        <f t="shared" si="30"/>
        <v>0</v>
      </c>
      <c r="Z52" s="63">
        <f t="shared" si="31"/>
        <v>0</v>
      </c>
      <c r="AA52" s="67">
        <v>0</v>
      </c>
      <c r="AB52" s="68">
        <f t="shared" si="15"/>
        <v>-1</v>
      </c>
      <c r="AC52" s="69">
        <f t="shared" si="25"/>
        <v>1</v>
      </c>
      <c r="AD52" s="67" t="s">
        <v>35</v>
      </c>
      <c r="AE52" s="70"/>
      <c r="AF52" s="70"/>
      <c r="AG52" s="70"/>
      <c r="AH52" s="70"/>
      <c r="AI52" s="66" t="str">
        <f t="shared" si="17"/>
        <v>DATA?</v>
      </c>
      <c r="AJ52" s="63">
        <f t="shared" si="18"/>
        <v>0</v>
      </c>
      <c r="AK52" s="63">
        <f t="shared" si="19"/>
        <v>0</v>
      </c>
      <c r="AL52" s="63">
        <f t="shared" si="20"/>
        <v>0</v>
      </c>
      <c r="AM52" s="63">
        <f t="shared" si="21"/>
        <v>0</v>
      </c>
      <c r="AN52" s="63"/>
      <c r="AO52" s="63">
        <f t="shared" si="22"/>
        <v>0</v>
      </c>
      <c r="AP52" s="68"/>
      <c r="AQ52" s="69"/>
      <c r="AR52" s="67" t="s">
        <v>40</v>
      </c>
      <c r="AS52" s="67" t="s">
        <v>80</v>
      </c>
      <c r="AT52" s="67" t="s">
        <v>41</v>
      </c>
      <c r="AU52" s="67">
        <v>0</v>
      </c>
      <c r="AV52" s="63" t="s">
        <v>79</v>
      </c>
      <c r="AW52" s="71">
        <v>44077</v>
      </c>
      <c r="AX52" s="63"/>
      <c r="AY52" s="63"/>
      <c r="BA52" s="65"/>
      <c r="BB52" s="65"/>
      <c r="BC52" s="65"/>
      <c r="BD52" s="65"/>
      <c r="BE52" s="67"/>
    </row>
    <row r="53" spans="1:57" s="72" customFormat="1" x14ac:dyDescent="0.2">
      <c r="A53" s="44">
        <v>5</v>
      </c>
      <c r="B53" s="44" t="s">
        <v>90</v>
      </c>
      <c r="C53" s="44" t="s">
        <v>154</v>
      </c>
      <c r="D53" s="44" t="s">
        <v>158</v>
      </c>
      <c r="E53" s="44" t="s">
        <v>96</v>
      </c>
      <c r="F53" s="45">
        <v>402521</v>
      </c>
      <c r="G53" s="45">
        <v>272557</v>
      </c>
      <c r="H53" s="62" t="s">
        <v>75</v>
      </c>
      <c r="I53" s="63">
        <v>0.9</v>
      </c>
      <c r="J53" s="63">
        <v>140</v>
      </c>
      <c r="K53" s="64">
        <v>3.5</v>
      </c>
      <c r="L53" s="63">
        <v>5</v>
      </c>
      <c r="M53" s="63">
        <v>75</v>
      </c>
      <c r="N53" s="64">
        <v>3.2</v>
      </c>
      <c r="O53" s="63" t="s">
        <v>73</v>
      </c>
      <c r="P53" s="44" t="s">
        <v>69</v>
      </c>
      <c r="Q53" s="65">
        <v>0</v>
      </c>
      <c r="R53" s="65">
        <v>0</v>
      </c>
      <c r="S53" s="65">
        <v>0</v>
      </c>
      <c r="T53" s="65">
        <v>-1</v>
      </c>
      <c r="U53" s="66">
        <f t="shared" si="26"/>
        <v>0</v>
      </c>
      <c r="V53" s="63">
        <f t="shared" si="27"/>
        <v>0</v>
      </c>
      <c r="W53" s="63">
        <f t="shared" si="28"/>
        <v>0</v>
      </c>
      <c r="X53" s="63">
        <f t="shared" si="29"/>
        <v>0</v>
      </c>
      <c r="Y53" s="63">
        <f t="shared" si="30"/>
        <v>0</v>
      </c>
      <c r="Z53" s="63">
        <f t="shared" si="31"/>
        <v>0</v>
      </c>
      <c r="AA53" s="67">
        <v>0</v>
      </c>
      <c r="AB53" s="68">
        <f t="shared" si="15"/>
        <v>0</v>
      </c>
      <c r="AC53" s="69">
        <f t="shared" si="25"/>
        <v>1</v>
      </c>
      <c r="AD53" s="67" t="s">
        <v>35</v>
      </c>
      <c r="AE53" s="70"/>
      <c r="AF53" s="70"/>
      <c r="AG53" s="70"/>
      <c r="AH53" s="70"/>
      <c r="AI53" s="66" t="str">
        <f t="shared" si="17"/>
        <v>DATA?</v>
      </c>
      <c r="AJ53" s="63">
        <f t="shared" si="18"/>
        <v>0</v>
      </c>
      <c r="AK53" s="63">
        <f t="shared" si="19"/>
        <v>0</v>
      </c>
      <c r="AL53" s="63">
        <f t="shared" si="20"/>
        <v>0</v>
      </c>
      <c r="AM53" s="63">
        <f t="shared" si="21"/>
        <v>0</v>
      </c>
      <c r="AN53" s="63"/>
      <c r="AO53" s="63">
        <f t="shared" si="22"/>
        <v>0</v>
      </c>
      <c r="AP53" s="68"/>
      <c r="AQ53" s="69"/>
      <c r="AR53" s="67" t="s">
        <v>40</v>
      </c>
      <c r="AS53" s="67" t="s">
        <v>80</v>
      </c>
      <c r="AT53" s="67" t="s">
        <v>41</v>
      </c>
      <c r="AU53" s="67">
        <v>0</v>
      </c>
      <c r="AV53" s="63" t="s">
        <v>79</v>
      </c>
      <c r="AW53" s="71">
        <v>44077</v>
      </c>
      <c r="AX53" s="63"/>
      <c r="AY53" s="63"/>
      <c r="BA53" s="65"/>
      <c r="BB53" s="65"/>
      <c r="BC53" s="65"/>
      <c r="BD53" s="65"/>
      <c r="BE53" s="67"/>
    </row>
    <row r="54" spans="1:57" s="72" customFormat="1" x14ac:dyDescent="0.2">
      <c r="A54" s="44" t="s">
        <v>159</v>
      </c>
      <c r="B54" s="44" t="s">
        <v>90</v>
      </c>
      <c r="C54" s="44" t="s">
        <v>154</v>
      </c>
      <c r="D54" s="44" t="s">
        <v>160</v>
      </c>
      <c r="E54" s="44" t="s">
        <v>125</v>
      </c>
      <c r="F54" s="45">
        <v>402330</v>
      </c>
      <c r="G54" s="45">
        <v>272234</v>
      </c>
      <c r="H54" s="62" t="s">
        <v>75</v>
      </c>
      <c r="I54" s="63">
        <v>1.1000000000000001</v>
      </c>
      <c r="J54" s="63">
        <v>140</v>
      </c>
      <c r="K54" s="64">
        <v>4.5</v>
      </c>
      <c r="L54" s="63">
        <v>5</v>
      </c>
      <c r="M54" s="63">
        <v>75</v>
      </c>
      <c r="N54" s="64">
        <v>3.8</v>
      </c>
      <c r="O54" s="63">
        <v>0.5</v>
      </c>
      <c r="P54" s="44" t="s">
        <v>71</v>
      </c>
      <c r="Q54" s="65">
        <v>-4</v>
      </c>
      <c r="R54" s="65">
        <v>-4</v>
      </c>
      <c r="S54" s="65">
        <v>-7</v>
      </c>
      <c r="T54" s="65">
        <v>-3</v>
      </c>
      <c r="U54" s="66">
        <f t="shared" si="26"/>
        <v>-5</v>
      </c>
      <c r="V54" s="63">
        <f t="shared" si="27"/>
        <v>0</v>
      </c>
      <c r="W54" s="63">
        <f t="shared" si="28"/>
        <v>0</v>
      </c>
      <c r="X54" s="63">
        <f t="shared" si="29"/>
        <v>0</v>
      </c>
      <c r="Y54" s="63">
        <f t="shared" si="30"/>
        <v>0</v>
      </c>
      <c r="Z54" s="63">
        <f t="shared" si="31"/>
        <v>0</v>
      </c>
      <c r="AA54" s="67">
        <v>-5</v>
      </c>
      <c r="AB54" s="68">
        <f t="shared" si="15"/>
        <v>-5</v>
      </c>
      <c r="AC54" s="69">
        <f t="shared" si="25"/>
        <v>1</v>
      </c>
      <c r="AD54" s="67" t="s">
        <v>36</v>
      </c>
      <c r="AE54" s="70"/>
      <c r="AF54" s="70"/>
      <c r="AG54" s="70"/>
      <c r="AH54" s="70"/>
      <c r="AI54" s="66" t="str">
        <f t="shared" si="17"/>
        <v>DATA?</v>
      </c>
      <c r="AJ54" s="63">
        <f t="shared" si="18"/>
        <v>0</v>
      </c>
      <c r="AK54" s="63">
        <f t="shared" si="19"/>
        <v>0</v>
      </c>
      <c r="AL54" s="63">
        <f t="shared" si="20"/>
        <v>0</v>
      </c>
      <c r="AM54" s="63">
        <f t="shared" si="21"/>
        <v>0</v>
      </c>
      <c r="AN54" s="63"/>
      <c r="AO54" s="63">
        <f t="shared" si="22"/>
        <v>0</v>
      </c>
      <c r="AP54" s="68"/>
      <c r="AQ54" s="69"/>
      <c r="AR54" s="67" t="s">
        <v>40</v>
      </c>
      <c r="AS54" s="67" t="s">
        <v>80</v>
      </c>
      <c r="AT54" s="67" t="s">
        <v>41</v>
      </c>
      <c r="AU54" s="67">
        <v>1</v>
      </c>
      <c r="AV54" s="63" t="s">
        <v>79</v>
      </c>
      <c r="AW54" s="71">
        <v>44077</v>
      </c>
      <c r="AX54" s="63"/>
      <c r="AY54" s="63"/>
      <c r="BA54" s="65"/>
      <c r="BB54" s="65"/>
      <c r="BC54" s="65"/>
      <c r="BD54" s="65"/>
      <c r="BE54" s="67"/>
    </row>
    <row r="55" spans="1:57" s="72" customFormat="1" x14ac:dyDescent="0.2">
      <c r="A55" s="44" t="s">
        <v>161</v>
      </c>
      <c r="B55" s="44" t="s">
        <v>90</v>
      </c>
      <c r="C55" s="44" t="s">
        <v>162</v>
      </c>
      <c r="D55" s="44" t="s">
        <v>163</v>
      </c>
      <c r="E55" s="44" t="s">
        <v>164</v>
      </c>
      <c r="F55" s="45">
        <v>402819</v>
      </c>
      <c r="G55" s="45">
        <v>272805</v>
      </c>
      <c r="H55" s="62"/>
      <c r="I55" s="63"/>
      <c r="J55" s="63"/>
      <c r="K55" s="64"/>
      <c r="L55" s="63"/>
      <c r="M55" s="63"/>
      <c r="N55" s="64"/>
      <c r="O55" s="63"/>
      <c r="P55" s="44"/>
      <c r="Q55" s="65"/>
      <c r="R55" s="65"/>
      <c r="S55" s="65"/>
      <c r="T55" s="65"/>
      <c r="U55" s="66" t="str">
        <f t="shared" si="26"/>
        <v>DATA?</v>
      </c>
      <c r="V55" s="63">
        <f t="shared" si="27"/>
        <v>0</v>
      </c>
      <c r="W55" s="63">
        <f t="shared" si="28"/>
        <v>0</v>
      </c>
      <c r="X55" s="63">
        <f t="shared" si="29"/>
        <v>0</v>
      </c>
      <c r="Y55" s="63">
        <f t="shared" si="30"/>
        <v>0</v>
      </c>
      <c r="Z55" s="63">
        <f t="shared" si="31"/>
        <v>0</v>
      </c>
      <c r="AA55" s="67"/>
      <c r="AB55" s="68"/>
      <c r="AC55" s="69"/>
      <c r="AD55" s="67"/>
      <c r="AE55" s="70"/>
      <c r="AF55" s="70"/>
      <c r="AG55" s="70"/>
      <c r="AH55" s="70"/>
      <c r="AI55" s="66"/>
      <c r="AJ55" s="63"/>
      <c r="AK55" s="63"/>
      <c r="AL55" s="63"/>
      <c r="AM55" s="63"/>
      <c r="AN55" s="63"/>
      <c r="AO55" s="63"/>
      <c r="AP55" s="68"/>
      <c r="AQ55" s="69"/>
      <c r="AR55" s="67"/>
      <c r="AS55" s="67" t="s">
        <v>83</v>
      </c>
      <c r="AT55" s="67"/>
      <c r="AU55" s="67"/>
      <c r="AV55" s="63" t="s">
        <v>79</v>
      </c>
      <c r="AW55" s="71">
        <v>44077</v>
      </c>
      <c r="AX55" s="63"/>
      <c r="AY55" s="63"/>
      <c r="BA55" s="65"/>
      <c r="BB55" s="65"/>
      <c r="BC55" s="65"/>
      <c r="BD55" s="65"/>
      <c r="BE55" s="67"/>
    </row>
    <row r="56" spans="1:57" s="72" customFormat="1" x14ac:dyDescent="0.2">
      <c r="A56" s="44">
        <v>11</v>
      </c>
      <c r="B56" s="44" t="s">
        <v>90</v>
      </c>
      <c r="C56" s="44" t="s">
        <v>165</v>
      </c>
      <c r="D56" s="44" t="s">
        <v>166</v>
      </c>
      <c r="E56" s="44" t="s">
        <v>167</v>
      </c>
      <c r="F56" s="45">
        <v>402849</v>
      </c>
      <c r="G56" s="45">
        <v>272678</v>
      </c>
      <c r="H56" s="62" t="s">
        <v>74</v>
      </c>
      <c r="I56" s="63">
        <v>1</v>
      </c>
      <c r="J56" s="63">
        <v>140</v>
      </c>
      <c r="K56" s="64">
        <v>4.5</v>
      </c>
      <c r="L56" s="63">
        <v>6</v>
      </c>
      <c r="M56" s="63">
        <v>75</v>
      </c>
      <c r="N56" s="64">
        <v>3.8</v>
      </c>
      <c r="O56" s="63" t="s">
        <v>73</v>
      </c>
      <c r="P56" s="44" t="s">
        <v>69</v>
      </c>
      <c r="Q56" s="65">
        <v>-4</v>
      </c>
      <c r="R56" s="65">
        <v>0</v>
      </c>
      <c r="S56" s="65">
        <v>-1</v>
      </c>
      <c r="T56" s="65">
        <v>-3</v>
      </c>
      <c r="U56" s="66">
        <f t="shared" si="26"/>
        <v>-2</v>
      </c>
      <c r="V56" s="63">
        <f t="shared" si="27"/>
        <v>0</v>
      </c>
      <c r="W56" s="63">
        <f t="shared" si="28"/>
        <v>0</v>
      </c>
      <c r="X56" s="63">
        <f t="shared" si="29"/>
        <v>0</v>
      </c>
      <c r="Y56" s="63">
        <f t="shared" si="30"/>
        <v>0</v>
      </c>
      <c r="Z56" s="63">
        <f t="shared" si="31"/>
        <v>0</v>
      </c>
      <c r="AA56" s="67">
        <v>-5</v>
      </c>
      <c r="AB56" s="68">
        <f t="shared" ref="AB56:AB80" si="32">IF(ISNUMBER($U56),U56+Z56,"DATA?")</f>
        <v>-2</v>
      </c>
      <c r="AC56" s="69">
        <v>2</v>
      </c>
      <c r="AD56" s="67" t="s">
        <v>36</v>
      </c>
      <c r="AE56" s="70"/>
      <c r="AF56" s="70"/>
      <c r="AG56" s="70"/>
      <c r="AH56" s="70"/>
      <c r="AI56" s="66" t="str">
        <f>IF(COUNTA(AE56:AH56)=4,ROUND(AVERAGE(AE56:AH56),0),"DATA?")</f>
        <v>DATA?</v>
      </c>
      <c r="AJ56" s="63">
        <f>IF(AND(-17&gt;=AE56,AE56&gt;=-24),-4,IF(AE56&lt;-24,-8,0))</f>
        <v>0</v>
      </c>
      <c r="AK56" s="63">
        <f>IF(AND(-17&gt;=AF56,AF56&gt;=-24),-4,IF(AF56&lt;-24,-8,0))</f>
        <v>0</v>
      </c>
      <c r="AL56" s="63">
        <f>IF(AND(-17&gt;=AG56,AG56&gt;=-24),-4,IF(AG56&lt;-24,-8,0))</f>
        <v>0</v>
      </c>
      <c r="AM56" s="63">
        <f>IF(AND(-17&gt;=AH56,AH56&gt;=-24),-4,IF(AH56&lt;-24,-8,0))</f>
        <v>0</v>
      </c>
      <c r="AN56" s="63"/>
      <c r="AO56" s="63">
        <f>MIN(AJ56:AM56)</f>
        <v>0</v>
      </c>
      <c r="AP56" s="68"/>
      <c r="AQ56" s="69"/>
      <c r="AR56" s="67" t="s">
        <v>40</v>
      </c>
      <c r="AS56" s="67" t="s">
        <v>82</v>
      </c>
      <c r="AT56" s="67" t="s">
        <v>53</v>
      </c>
      <c r="AU56" s="67">
        <v>3</v>
      </c>
      <c r="AV56" s="63" t="s">
        <v>244</v>
      </c>
      <c r="AW56" s="71">
        <v>44102</v>
      </c>
      <c r="AX56" s="63" t="s">
        <v>251</v>
      </c>
      <c r="AY56" s="63"/>
      <c r="BA56" s="65">
        <v>-4</v>
      </c>
      <c r="BB56" s="65">
        <v>-2</v>
      </c>
      <c r="BC56" s="65">
        <v>-3</v>
      </c>
      <c r="BD56" s="65">
        <v>-3</v>
      </c>
      <c r="BE56" s="67" t="s">
        <v>36</v>
      </c>
    </row>
    <row r="57" spans="1:57" x14ac:dyDescent="0.2">
      <c r="A57" s="44">
        <v>12</v>
      </c>
      <c r="B57" s="44" t="s">
        <v>90</v>
      </c>
      <c r="C57" s="44" t="s">
        <v>165</v>
      </c>
      <c r="D57" s="44" t="s">
        <v>168</v>
      </c>
      <c r="E57" s="44" t="s">
        <v>169</v>
      </c>
      <c r="F57" s="45">
        <v>402815</v>
      </c>
      <c r="G57" s="45">
        <v>272728</v>
      </c>
      <c r="H57" s="62" t="s">
        <v>75</v>
      </c>
      <c r="I57" s="63">
        <v>1</v>
      </c>
      <c r="J57" s="63">
        <v>140</v>
      </c>
      <c r="K57" s="64">
        <v>4.5</v>
      </c>
      <c r="L57" s="63">
        <v>6</v>
      </c>
      <c r="M57" s="63">
        <v>75</v>
      </c>
      <c r="N57" s="64">
        <v>3.8</v>
      </c>
      <c r="O57" s="63" t="s">
        <v>73</v>
      </c>
      <c r="P57" s="44" t="s">
        <v>69</v>
      </c>
      <c r="Q57" s="65">
        <v>-7</v>
      </c>
      <c r="R57" s="65">
        <v>-2</v>
      </c>
      <c r="S57" s="65">
        <v>-2</v>
      </c>
      <c r="T57" s="65">
        <v>-4</v>
      </c>
      <c r="U57" s="66">
        <f t="shared" si="26"/>
        <v>-4</v>
      </c>
      <c r="V57" s="63">
        <f t="shared" si="27"/>
        <v>0</v>
      </c>
      <c r="W57" s="63">
        <f t="shared" si="28"/>
        <v>0</v>
      </c>
      <c r="X57" s="63">
        <f t="shared" si="29"/>
        <v>0</v>
      </c>
      <c r="Y57" s="63">
        <f t="shared" si="30"/>
        <v>0</v>
      </c>
      <c r="Z57" s="63">
        <f t="shared" si="31"/>
        <v>0</v>
      </c>
      <c r="AA57" s="67">
        <v>-3</v>
      </c>
      <c r="AB57" s="68">
        <f t="shared" si="32"/>
        <v>-4</v>
      </c>
      <c r="AC57" s="69">
        <f t="shared" ref="AC57:AC80" si="33">IF(-50&gt;=AB57,5,IF(AND(-25&gt;=AB57,AB57&gt;=-49),4,IF(AND(-17&gt;=AB57,AB57&gt;=-24),3,IF(AND(-11&gt;=AB57,AB57&gt;=-16),2,IF(AND(0&gt;=AB57,AB57&gt;=-10),1,"CLASS?")))))</f>
        <v>1</v>
      </c>
      <c r="AD57" s="67" t="s">
        <v>36</v>
      </c>
      <c r="AE57" s="70"/>
      <c r="AF57" s="70"/>
      <c r="AG57" s="70"/>
      <c r="AH57" s="70"/>
      <c r="AI57" s="66"/>
      <c r="AJ57" s="63"/>
      <c r="AK57" s="63"/>
      <c r="AL57" s="63"/>
      <c r="AM57" s="63"/>
      <c r="AN57" s="63"/>
      <c r="AO57" s="63"/>
      <c r="AP57" s="68"/>
      <c r="AQ57" s="69"/>
      <c r="AR57" s="67" t="s">
        <v>40</v>
      </c>
      <c r="AS57" s="67" t="s">
        <v>80</v>
      </c>
      <c r="AT57" s="67" t="s">
        <v>41</v>
      </c>
      <c r="AU57" s="67">
        <v>0</v>
      </c>
      <c r="AV57" s="63" t="s">
        <v>244</v>
      </c>
      <c r="AW57" s="71">
        <v>44102</v>
      </c>
      <c r="AX57" s="63" t="s">
        <v>249</v>
      </c>
      <c r="AY57" s="63"/>
      <c r="AZ57" s="72"/>
      <c r="BA57" s="65"/>
      <c r="BB57" s="65"/>
      <c r="BC57" s="65"/>
      <c r="BD57" s="65"/>
      <c r="BE57" s="67"/>
    </row>
    <row r="58" spans="1:57" s="72" customFormat="1" x14ac:dyDescent="0.2">
      <c r="A58" s="44">
        <v>13</v>
      </c>
      <c r="B58" s="44" t="s">
        <v>90</v>
      </c>
      <c r="C58" s="44" t="s">
        <v>165</v>
      </c>
      <c r="D58" s="44" t="s">
        <v>170</v>
      </c>
      <c r="E58" s="44" t="s">
        <v>169</v>
      </c>
      <c r="F58" s="45">
        <v>402758</v>
      </c>
      <c r="G58" s="45">
        <v>272752</v>
      </c>
      <c r="H58" s="62" t="s">
        <v>75</v>
      </c>
      <c r="I58" s="63">
        <v>1.2</v>
      </c>
      <c r="J58" s="63">
        <v>140</v>
      </c>
      <c r="K58" s="64">
        <v>4.5</v>
      </c>
      <c r="L58" s="63">
        <v>6</v>
      </c>
      <c r="M58" s="63">
        <v>75</v>
      </c>
      <c r="N58" s="64">
        <v>3.8</v>
      </c>
      <c r="O58" s="63" t="s">
        <v>73</v>
      </c>
      <c r="P58" s="44" t="s">
        <v>69</v>
      </c>
      <c r="Q58" s="65">
        <v>-4</v>
      </c>
      <c r="R58" s="65">
        <v>-2</v>
      </c>
      <c r="S58" s="65">
        <v>-4</v>
      </c>
      <c r="T58" s="65">
        <v>-2</v>
      </c>
      <c r="U58" s="66">
        <f t="shared" si="26"/>
        <v>-3</v>
      </c>
      <c r="V58" s="63">
        <f t="shared" si="27"/>
        <v>0</v>
      </c>
      <c r="W58" s="63">
        <f t="shared" si="28"/>
        <v>0</v>
      </c>
      <c r="X58" s="63">
        <f t="shared" si="29"/>
        <v>0</v>
      </c>
      <c r="Y58" s="63">
        <f t="shared" si="30"/>
        <v>0</v>
      </c>
      <c r="Z58" s="63">
        <f t="shared" si="31"/>
        <v>0</v>
      </c>
      <c r="AA58" s="67">
        <v>-5</v>
      </c>
      <c r="AB58" s="68">
        <f t="shared" si="32"/>
        <v>-3</v>
      </c>
      <c r="AC58" s="69">
        <f t="shared" si="33"/>
        <v>1</v>
      </c>
      <c r="AD58" s="67" t="s">
        <v>36</v>
      </c>
      <c r="AE58" s="70"/>
      <c r="AF58" s="70"/>
      <c r="AG58" s="70"/>
      <c r="AH58" s="70"/>
      <c r="AI58" s="66"/>
      <c r="AJ58" s="63"/>
      <c r="AK58" s="63"/>
      <c r="AL58" s="63"/>
      <c r="AM58" s="63"/>
      <c r="AN58" s="63"/>
      <c r="AO58" s="63"/>
      <c r="AP58" s="68"/>
      <c r="AQ58" s="69"/>
      <c r="AR58" s="67" t="s">
        <v>40</v>
      </c>
      <c r="AS58" s="67" t="s">
        <v>80</v>
      </c>
      <c r="AT58" s="67" t="s">
        <v>41</v>
      </c>
      <c r="AU58" s="67">
        <v>1</v>
      </c>
      <c r="AV58" s="63" t="s">
        <v>244</v>
      </c>
      <c r="AW58" s="71">
        <v>44102</v>
      </c>
      <c r="AX58" s="63" t="s">
        <v>250</v>
      </c>
      <c r="AY58" s="63"/>
      <c r="BA58" s="65"/>
      <c r="BB58" s="65"/>
      <c r="BC58" s="65"/>
      <c r="BD58" s="65"/>
      <c r="BE58" s="67"/>
    </row>
    <row r="59" spans="1:57" s="72" customFormat="1" x14ac:dyDescent="0.2">
      <c r="A59" s="44">
        <v>1</v>
      </c>
      <c r="B59" s="44" t="s">
        <v>90</v>
      </c>
      <c r="C59" s="44" t="s">
        <v>171</v>
      </c>
      <c r="D59" s="44" t="s">
        <v>172</v>
      </c>
      <c r="E59" s="44" t="s">
        <v>93</v>
      </c>
      <c r="F59" s="45">
        <v>402953</v>
      </c>
      <c r="G59" s="45">
        <v>272038</v>
      </c>
      <c r="H59" s="62" t="s">
        <v>75</v>
      </c>
      <c r="I59" s="63">
        <v>1.1000000000000001</v>
      </c>
      <c r="J59" s="63">
        <v>140</v>
      </c>
      <c r="K59" s="64">
        <v>4.5</v>
      </c>
      <c r="L59" s="63">
        <v>5</v>
      </c>
      <c r="M59" s="63">
        <v>75</v>
      </c>
      <c r="N59" s="64">
        <v>3.8</v>
      </c>
      <c r="O59" s="63">
        <v>0.5</v>
      </c>
      <c r="P59" s="44" t="s">
        <v>72</v>
      </c>
      <c r="Q59" s="65">
        <v>-6</v>
      </c>
      <c r="R59" s="65">
        <v>-2</v>
      </c>
      <c r="S59" s="65">
        <v>-5</v>
      </c>
      <c r="T59" s="65">
        <v>-1</v>
      </c>
      <c r="U59" s="66">
        <f t="shared" si="26"/>
        <v>-4</v>
      </c>
      <c r="V59" s="63">
        <f t="shared" si="27"/>
        <v>0</v>
      </c>
      <c r="W59" s="63">
        <f t="shared" si="28"/>
        <v>0</v>
      </c>
      <c r="X59" s="63">
        <f t="shared" si="29"/>
        <v>0</v>
      </c>
      <c r="Y59" s="63">
        <f t="shared" si="30"/>
        <v>0</v>
      </c>
      <c r="Z59" s="63">
        <f t="shared" si="31"/>
        <v>0</v>
      </c>
      <c r="AA59" s="67">
        <v>-5</v>
      </c>
      <c r="AB59" s="68">
        <f t="shared" si="32"/>
        <v>-4</v>
      </c>
      <c r="AC59" s="69">
        <f t="shared" si="33"/>
        <v>1</v>
      </c>
      <c r="AD59" s="67" t="s">
        <v>36</v>
      </c>
      <c r="AE59" s="70"/>
      <c r="AF59" s="70"/>
      <c r="AG59" s="70"/>
      <c r="AH59" s="70"/>
      <c r="AI59" s="66" t="str">
        <f t="shared" ref="AI59:AI95" si="34">IF(COUNTA(AE59:AH59)=4,ROUND(AVERAGE(AE59:AH59),0),"DATA?")</f>
        <v>DATA?</v>
      </c>
      <c r="AJ59" s="63">
        <f t="shared" ref="AJ59:AJ95" si="35">IF(AND(-17&gt;=AE59,AE59&gt;=-24),-4,IF(AE59&lt;-24,-8,0))</f>
        <v>0</v>
      </c>
      <c r="AK59" s="63">
        <f t="shared" ref="AK59:AK95" si="36">IF(AND(-17&gt;=AF59,AF59&gt;=-24),-4,IF(AF59&lt;-24,-8,0))</f>
        <v>0</v>
      </c>
      <c r="AL59" s="63">
        <f t="shared" ref="AL59:AL95" si="37">IF(AND(-17&gt;=AG59,AG59&gt;=-24),-4,IF(AG59&lt;-24,-8,0))</f>
        <v>0</v>
      </c>
      <c r="AM59" s="63">
        <f t="shared" ref="AM59:AM95" si="38">IF(AND(-17&gt;=AH59,AH59&gt;=-24),-4,IF(AH59&lt;-24,-8,0))</f>
        <v>0</v>
      </c>
      <c r="AN59" s="63"/>
      <c r="AO59" s="63">
        <f t="shared" ref="AO59:AO95" si="39">MIN(AJ59:AM59)</f>
        <v>0</v>
      </c>
      <c r="AP59" s="68"/>
      <c r="AQ59" s="69"/>
      <c r="AR59" s="67" t="s">
        <v>40</v>
      </c>
      <c r="AS59" s="67" t="s">
        <v>80</v>
      </c>
      <c r="AT59" s="67" t="s">
        <v>41</v>
      </c>
      <c r="AU59" s="67">
        <v>0</v>
      </c>
      <c r="AV59" s="63" t="s">
        <v>79</v>
      </c>
      <c r="AW59" s="71">
        <v>44077</v>
      </c>
      <c r="AX59" s="63"/>
      <c r="AY59" s="63"/>
      <c r="BA59" s="65"/>
      <c r="BB59" s="65"/>
      <c r="BC59" s="65"/>
      <c r="BD59" s="65"/>
      <c r="BE59" s="67"/>
    </row>
    <row r="60" spans="1:57" s="72" customFormat="1" x14ac:dyDescent="0.2">
      <c r="A60" s="44">
        <v>2</v>
      </c>
      <c r="B60" s="44" t="s">
        <v>90</v>
      </c>
      <c r="C60" s="44" t="s">
        <v>171</v>
      </c>
      <c r="D60" s="44" t="s">
        <v>173</v>
      </c>
      <c r="E60" s="44" t="s">
        <v>96</v>
      </c>
      <c r="F60" s="45">
        <v>402981</v>
      </c>
      <c r="G60" s="45">
        <v>272192</v>
      </c>
      <c r="H60" s="62" t="s">
        <v>75</v>
      </c>
      <c r="I60" s="63">
        <v>0.9</v>
      </c>
      <c r="J60" s="63">
        <v>140</v>
      </c>
      <c r="K60" s="64">
        <v>3.5</v>
      </c>
      <c r="L60" s="63">
        <v>6</v>
      </c>
      <c r="M60" s="63">
        <v>75</v>
      </c>
      <c r="N60" s="64">
        <v>3.2</v>
      </c>
      <c r="O60" s="63" t="s">
        <v>73</v>
      </c>
      <c r="P60" s="44" t="s">
        <v>71</v>
      </c>
      <c r="Q60" s="65">
        <v>-1</v>
      </c>
      <c r="R60" s="65">
        <v>-2</v>
      </c>
      <c r="S60" s="65">
        <v>-1</v>
      </c>
      <c r="T60" s="65">
        <v>0</v>
      </c>
      <c r="U60" s="66">
        <f t="shared" si="26"/>
        <v>-1</v>
      </c>
      <c r="V60" s="63">
        <f t="shared" si="27"/>
        <v>0</v>
      </c>
      <c r="W60" s="63">
        <f t="shared" si="28"/>
        <v>0</v>
      </c>
      <c r="X60" s="63">
        <f t="shared" si="29"/>
        <v>0</v>
      </c>
      <c r="Y60" s="63">
        <f t="shared" si="30"/>
        <v>0</v>
      </c>
      <c r="Z60" s="63">
        <f t="shared" si="31"/>
        <v>0</v>
      </c>
      <c r="AA60" s="67">
        <v>0</v>
      </c>
      <c r="AB60" s="68">
        <f t="shared" si="32"/>
        <v>-1</v>
      </c>
      <c r="AC60" s="69">
        <f t="shared" si="33"/>
        <v>1</v>
      </c>
      <c r="AD60" s="67" t="s">
        <v>36</v>
      </c>
      <c r="AE60" s="70"/>
      <c r="AF60" s="70"/>
      <c r="AG60" s="70"/>
      <c r="AH60" s="70"/>
      <c r="AI60" s="66" t="str">
        <f t="shared" si="34"/>
        <v>DATA?</v>
      </c>
      <c r="AJ60" s="63">
        <f t="shared" si="35"/>
        <v>0</v>
      </c>
      <c r="AK60" s="63">
        <f t="shared" si="36"/>
        <v>0</v>
      </c>
      <c r="AL60" s="63">
        <f t="shared" si="37"/>
        <v>0</v>
      </c>
      <c r="AM60" s="63">
        <f t="shared" si="38"/>
        <v>0</v>
      </c>
      <c r="AN60" s="63"/>
      <c r="AO60" s="63">
        <f t="shared" si="39"/>
        <v>0</v>
      </c>
      <c r="AP60" s="68"/>
      <c r="AQ60" s="69"/>
      <c r="AR60" s="67" t="s">
        <v>40</v>
      </c>
      <c r="AS60" s="67" t="s">
        <v>80</v>
      </c>
      <c r="AT60" s="67" t="s">
        <v>41</v>
      </c>
      <c r="AU60" s="67">
        <v>0</v>
      </c>
      <c r="AV60" s="63" t="s">
        <v>43</v>
      </c>
      <c r="AW60" s="71">
        <v>44076</v>
      </c>
      <c r="AX60" s="63"/>
      <c r="AY60" s="63"/>
      <c r="BA60" s="65"/>
      <c r="BB60" s="65"/>
      <c r="BC60" s="65"/>
      <c r="BD60" s="65"/>
      <c r="BE60" s="67"/>
    </row>
    <row r="61" spans="1:57" s="72" customFormat="1" x14ac:dyDescent="0.2">
      <c r="A61" s="44" t="s">
        <v>126</v>
      </c>
      <c r="B61" s="44" t="s">
        <v>90</v>
      </c>
      <c r="C61" s="44" t="s">
        <v>171</v>
      </c>
      <c r="D61" s="44" t="s">
        <v>174</v>
      </c>
      <c r="E61" s="44" t="s">
        <v>164</v>
      </c>
      <c r="F61" s="45">
        <v>402967</v>
      </c>
      <c r="G61" s="45">
        <v>272115</v>
      </c>
      <c r="H61" s="62" t="s">
        <v>75</v>
      </c>
      <c r="I61" s="63">
        <v>1.1000000000000001</v>
      </c>
      <c r="J61" s="63">
        <v>140</v>
      </c>
      <c r="K61" s="64">
        <v>4.5</v>
      </c>
      <c r="L61" s="63">
        <v>6</v>
      </c>
      <c r="M61" s="63">
        <v>75</v>
      </c>
      <c r="N61" s="64">
        <v>3.8</v>
      </c>
      <c r="O61" s="63" t="s">
        <v>73</v>
      </c>
      <c r="P61" s="44" t="s">
        <v>72</v>
      </c>
      <c r="Q61" s="65">
        <v>-2</v>
      </c>
      <c r="R61" s="65">
        <v>-2</v>
      </c>
      <c r="S61" s="65">
        <v>-4</v>
      </c>
      <c r="T61" s="65">
        <v>-5</v>
      </c>
      <c r="U61" s="66">
        <f t="shared" si="26"/>
        <v>-3</v>
      </c>
      <c r="V61" s="63">
        <f t="shared" si="27"/>
        <v>0</v>
      </c>
      <c r="W61" s="63">
        <f t="shared" si="28"/>
        <v>0</v>
      </c>
      <c r="X61" s="63">
        <f t="shared" si="29"/>
        <v>0</v>
      </c>
      <c r="Y61" s="63">
        <f t="shared" si="30"/>
        <v>0</v>
      </c>
      <c r="Z61" s="63">
        <f t="shared" si="31"/>
        <v>0</v>
      </c>
      <c r="AA61" s="67">
        <v>-1</v>
      </c>
      <c r="AB61" s="68">
        <f t="shared" si="32"/>
        <v>-3</v>
      </c>
      <c r="AC61" s="69">
        <f t="shared" si="33"/>
        <v>1</v>
      </c>
      <c r="AD61" s="67" t="s">
        <v>36</v>
      </c>
      <c r="AE61" s="70"/>
      <c r="AF61" s="70"/>
      <c r="AG61" s="70"/>
      <c r="AH61" s="70"/>
      <c r="AI61" s="66" t="str">
        <f t="shared" si="34"/>
        <v>DATA?</v>
      </c>
      <c r="AJ61" s="63">
        <f t="shared" si="35"/>
        <v>0</v>
      </c>
      <c r="AK61" s="63">
        <f t="shared" si="36"/>
        <v>0</v>
      </c>
      <c r="AL61" s="63">
        <f t="shared" si="37"/>
        <v>0</v>
      </c>
      <c r="AM61" s="63">
        <f t="shared" si="38"/>
        <v>0</v>
      </c>
      <c r="AN61" s="63"/>
      <c r="AO61" s="63">
        <f t="shared" si="39"/>
        <v>0</v>
      </c>
      <c r="AP61" s="68"/>
      <c r="AQ61" s="69"/>
      <c r="AR61" s="67" t="s">
        <v>40</v>
      </c>
      <c r="AS61" s="67" t="s">
        <v>80</v>
      </c>
      <c r="AT61" s="67" t="s">
        <v>41</v>
      </c>
      <c r="AU61" s="67">
        <v>0</v>
      </c>
      <c r="AV61" s="63" t="s">
        <v>79</v>
      </c>
      <c r="AW61" s="71">
        <v>44077</v>
      </c>
      <c r="AX61" s="63"/>
      <c r="AY61" s="63"/>
      <c r="BA61" s="65"/>
      <c r="BB61" s="65"/>
      <c r="BC61" s="65"/>
      <c r="BD61" s="65"/>
      <c r="BE61" s="67"/>
    </row>
    <row r="62" spans="1:57" s="72" customFormat="1" x14ac:dyDescent="0.2">
      <c r="A62" s="44">
        <v>1</v>
      </c>
      <c r="B62" s="44" t="s">
        <v>90</v>
      </c>
      <c r="C62" s="44" t="s">
        <v>175</v>
      </c>
      <c r="D62" s="44" t="s">
        <v>176</v>
      </c>
      <c r="E62" s="44" t="s">
        <v>96</v>
      </c>
      <c r="F62" s="45">
        <v>402508</v>
      </c>
      <c r="G62" s="45">
        <v>272346</v>
      </c>
      <c r="H62" s="62" t="s">
        <v>75</v>
      </c>
      <c r="I62" s="63">
        <v>0.9</v>
      </c>
      <c r="J62" s="63">
        <v>140</v>
      </c>
      <c r="K62" s="64">
        <v>3.5</v>
      </c>
      <c r="L62" s="63">
        <v>6</v>
      </c>
      <c r="M62" s="63">
        <v>75</v>
      </c>
      <c r="N62" s="64">
        <v>3.2</v>
      </c>
      <c r="O62" s="63">
        <v>0.5</v>
      </c>
      <c r="P62" s="44" t="s">
        <v>69</v>
      </c>
      <c r="Q62" s="65">
        <v>0</v>
      </c>
      <c r="R62" s="65">
        <v>-1</v>
      </c>
      <c r="S62" s="65">
        <v>-2</v>
      </c>
      <c r="T62" s="65">
        <v>-1</v>
      </c>
      <c r="U62" s="66">
        <f t="shared" si="26"/>
        <v>-1</v>
      </c>
      <c r="V62" s="63">
        <f t="shared" si="27"/>
        <v>0</v>
      </c>
      <c r="W62" s="63">
        <f t="shared" si="28"/>
        <v>0</v>
      </c>
      <c r="X62" s="63">
        <f t="shared" si="29"/>
        <v>0</v>
      </c>
      <c r="Y62" s="63">
        <f t="shared" si="30"/>
        <v>0</v>
      </c>
      <c r="Z62" s="63">
        <f t="shared" si="31"/>
        <v>0</v>
      </c>
      <c r="AA62" s="67">
        <v>0</v>
      </c>
      <c r="AB62" s="68">
        <f t="shared" si="32"/>
        <v>-1</v>
      </c>
      <c r="AC62" s="69">
        <f t="shared" si="33"/>
        <v>1</v>
      </c>
      <c r="AD62" s="67" t="s">
        <v>35</v>
      </c>
      <c r="AE62" s="70"/>
      <c r="AF62" s="70"/>
      <c r="AG62" s="70"/>
      <c r="AH62" s="70"/>
      <c r="AI62" s="66" t="str">
        <f t="shared" si="34"/>
        <v>DATA?</v>
      </c>
      <c r="AJ62" s="63">
        <f t="shared" si="35"/>
        <v>0</v>
      </c>
      <c r="AK62" s="63">
        <f t="shared" si="36"/>
        <v>0</v>
      </c>
      <c r="AL62" s="63">
        <f t="shared" si="37"/>
        <v>0</v>
      </c>
      <c r="AM62" s="63">
        <f t="shared" si="38"/>
        <v>0</v>
      </c>
      <c r="AN62" s="63"/>
      <c r="AO62" s="63">
        <f t="shared" si="39"/>
        <v>0</v>
      </c>
      <c r="AP62" s="68"/>
      <c r="AQ62" s="69"/>
      <c r="AR62" s="67" t="s">
        <v>40</v>
      </c>
      <c r="AS62" s="67" t="s">
        <v>80</v>
      </c>
      <c r="AT62" s="67" t="s">
        <v>41</v>
      </c>
      <c r="AU62" s="67">
        <v>0</v>
      </c>
      <c r="AV62" s="63" t="s">
        <v>43</v>
      </c>
      <c r="AW62" s="71">
        <v>44076</v>
      </c>
      <c r="AX62" s="63"/>
      <c r="AY62" s="63"/>
      <c r="BA62" s="65"/>
      <c r="BB62" s="65"/>
      <c r="BC62" s="65"/>
      <c r="BD62" s="65"/>
      <c r="BE62" s="67"/>
    </row>
    <row r="63" spans="1:57" s="72" customFormat="1" x14ac:dyDescent="0.2">
      <c r="A63" s="44">
        <v>2</v>
      </c>
      <c r="B63" s="44" t="s">
        <v>90</v>
      </c>
      <c r="C63" s="44" t="s">
        <v>175</v>
      </c>
      <c r="D63" s="44" t="s">
        <v>177</v>
      </c>
      <c r="E63" s="44" t="s">
        <v>96</v>
      </c>
      <c r="F63" s="45">
        <v>402480</v>
      </c>
      <c r="G63" s="45">
        <v>272322</v>
      </c>
      <c r="H63" s="62" t="s">
        <v>75</v>
      </c>
      <c r="I63" s="63">
        <v>0.9</v>
      </c>
      <c r="J63" s="63">
        <v>140</v>
      </c>
      <c r="K63" s="64">
        <v>3.5</v>
      </c>
      <c r="L63" s="63">
        <v>6</v>
      </c>
      <c r="M63" s="63">
        <v>75</v>
      </c>
      <c r="N63" s="64">
        <v>3.2</v>
      </c>
      <c r="O63" s="63">
        <v>0.5</v>
      </c>
      <c r="P63" s="44" t="s">
        <v>69</v>
      </c>
      <c r="Q63" s="65">
        <v>0</v>
      </c>
      <c r="R63" s="65">
        <v>-3</v>
      </c>
      <c r="S63" s="65">
        <v>0</v>
      </c>
      <c r="T63" s="65">
        <v>-2</v>
      </c>
      <c r="U63" s="66">
        <f t="shared" si="26"/>
        <v>-1</v>
      </c>
      <c r="V63" s="63">
        <f t="shared" si="27"/>
        <v>0</v>
      </c>
      <c r="W63" s="63">
        <f t="shared" si="28"/>
        <v>0</v>
      </c>
      <c r="X63" s="63">
        <f t="shared" si="29"/>
        <v>0</v>
      </c>
      <c r="Y63" s="63">
        <f t="shared" si="30"/>
        <v>0</v>
      </c>
      <c r="Z63" s="63">
        <f t="shared" si="31"/>
        <v>0</v>
      </c>
      <c r="AA63" s="67">
        <v>0</v>
      </c>
      <c r="AB63" s="68">
        <f t="shared" si="32"/>
        <v>-1</v>
      </c>
      <c r="AC63" s="69">
        <f t="shared" si="33"/>
        <v>1</v>
      </c>
      <c r="AD63" s="67" t="s">
        <v>35</v>
      </c>
      <c r="AE63" s="70"/>
      <c r="AF63" s="70"/>
      <c r="AG63" s="70"/>
      <c r="AH63" s="70"/>
      <c r="AI63" s="66" t="str">
        <f t="shared" si="34"/>
        <v>DATA?</v>
      </c>
      <c r="AJ63" s="63">
        <f t="shared" si="35"/>
        <v>0</v>
      </c>
      <c r="AK63" s="63">
        <f t="shared" si="36"/>
        <v>0</v>
      </c>
      <c r="AL63" s="63">
        <f t="shared" si="37"/>
        <v>0</v>
      </c>
      <c r="AM63" s="63">
        <f t="shared" si="38"/>
        <v>0</v>
      </c>
      <c r="AN63" s="63"/>
      <c r="AO63" s="63">
        <f t="shared" si="39"/>
        <v>0</v>
      </c>
      <c r="AP63" s="68"/>
      <c r="AQ63" s="69"/>
      <c r="AR63" s="67" t="s">
        <v>40</v>
      </c>
      <c r="AS63" s="67" t="s">
        <v>80</v>
      </c>
      <c r="AT63" s="67" t="s">
        <v>41</v>
      </c>
      <c r="AU63" s="67">
        <v>0</v>
      </c>
      <c r="AV63" s="63" t="s">
        <v>79</v>
      </c>
      <c r="AW63" s="71">
        <v>44077</v>
      </c>
      <c r="AX63" s="63"/>
      <c r="AY63" s="63"/>
      <c r="BA63" s="65"/>
      <c r="BB63" s="65"/>
      <c r="BC63" s="65"/>
      <c r="BD63" s="65"/>
      <c r="BE63" s="67"/>
    </row>
    <row r="64" spans="1:57" s="72" customFormat="1" x14ac:dyDescent="0.2">
      <c r="A64" s="44">
        <v>3</v>
      </c>
      <c r="B64" s="44" t="s">
        <v>90</v>
      </c>
      <c r="C64" s="44" t="s">
        <v>175</v>
      </c>
      <c r="D64" s="44" t="s">
        <v>178</v>
      </c>
      <c r="E64" s="44" t="s">
        <v>96</v>
      </c>
      <c r="F64" s="45">
        <v>402459</v>
      </c>
      <c r="G64" s="45">
        <v>272284</v>
      </c>
      <c r="H64" s="62" t="s">
        <v>75</v>
      </c>
      <c r="I64" s="63">
        <v>0.9</v>
      </c>
      <c r="J64" s="63">
        <v>140</v>
      </c>
      <c r="K64" s="64">
        <v>3.5</v>
      </c>
      <c r="L64" s="63">
        <v>6</v>
      </c>
      <c r="M64" s="63">
        <v>75</v>
      </c>
      <c r="N64" s="64">
        <v>3.2</v>
      </c>
      <c r="O64" s="63">
        <v>0.5</v>
      </c>
      <c r="P64" s="44" t="s">
        <v>69</v>
      </c>
      <c r="Q64" s="65">
        <v>0</v>
      </c>
      <c r="R64" s="65">
        <v>0</v>
      </c>
      <c r="S64" s="65">
        <v>-1</v>
      </c>
      <c r="T64" s="65" t="s">
        <v>42</v>
      </c>
      <c r="U64" s="66">
        <f t="shared" si="26"/>
        <v>0</v>
      </c>
      <c r="V64" s="63">
        <f t="shared" si="27"/>
        <v>0</v>
      </c>
      <c r="W64" s="63">
        <f t="shared" si="28"/>
        <v>0</v>
      </c>
      <c r="X64" s="63">
        <f t="shared" si="29"/>
        <v>0</v>
      </c>
      <c r="Y64" s="63">
        <f t="shared" si="30"/>
        <v>0</v>
      </c>
      <c r="Z64" s="63">
        <f t="shared" si="31"/>
        <v>0</v>
      </c>
      <c r="AA64" s="67">
        <v>0</v>
      </c>
      <c r="AB64" s="68">
        <f t="shared" si="32"/>
        <v>0</v>
      </c>
      <c r="AC64" s="69">
        <f t="shared" si="33"/>
        <v>1</v>
      </c>
      <c r="AD64" s="67" t="s">
        <v>35</v>
      </c>
      <c r="AE64" s="70"/>
      <c r="AF64" s="70"/>
      <c r="AG64" s="70"/>
      <c r="AH64" s="70"/>
      <c r="AI64" s="66" t="str">
        <f t="shared" si="34"/>
        <v>DATA?</v>
      </c>
      <c r="AJ64" s="63">
        <f t="shared" si="35"/>
        <v>0</v>
      </c>
      <c r="AK64" s="63">
        <f t="shared" si="36"/>
        <v>0</v>
      </c>
      <c r="AL64" s="63">
        <f t="shared" si="37"/>
        <v>0</v>
      </c>
      <c r="AM64" s="63">
        <f t="shared" si="38"/>
        <v>0</v>
      </c>
      <c r="AN64" s="63"/>
      <c r="AO64" s="63">
        <f t="shared" si="39"/>
        <v>0</v>
      </c>
      <c r="AP64" s="68"/>
      <c r="AQ64" s="69"/>
      <c r="AR64" s="67" t="s">
        <v>40</v>
      </c>
      <c r="AS64" s="67" t="s">
        <v>80</v>
      </c>
      <c r="AT64" s="67" t="s">
        <v>41</v>
      </c>
      <c r="AU64" s="67">
        <v>0</v>
      </c>
      <c r="AV64" s="63" t="s">
        <v>79</v>
      </c>
      <c r="AW64" s="71">
        <v>44077</v>
      </c>
      <c r="AX64" s="63"/>
      <c r="AY64" s="63"/>
      <c r="BA64" s="65"/>
      <c r="BB64" s="65"/>
      <c r="BC64" s="65"/>
      <c r="BD64" s="65"/>
      <c r="BE64" s="67"/>
    </row>
    <row r="65" spans="1:57" s="72" customFormat="1" x14ac:dyDescent="0.2">
      <c r="A65" s="44">
        <v>1</v>
      </c>
      <c r="B65" s="44" t="s">
        <v>90</v>
      </c>
      <c r="C65" s="44" t="s">
        <v>179</v>
      </c>
      <c r="D65" s="44" t="s">
        <v>180</v>
      </c>
      <c r="E65" s="44" t="s">
        <v>96</v>
      </c>
      <c r="F65" s="45">
        <v>402244</v>
      </c>
      <c r="G65" s="45">
        <v>272512</v>
      </c>
      <c r="H65" s="62" t="s">
        <v>75</v>
      </c>
      <c r="I65" s="63">
        <v>1.4</v>
      </c>
      <c r="J65" s="63">
        <v>140</v>
      </c>
      <c r="K65" s="64">
        <v>3.5</v>
      </c>
      <c r="L65" s="63">
        <v>6</v>
      </c>
      <c r="M65" s="63">
        <v>75</v>
      </c>
      <c r="N65" s="64">
        <v>3.2</v>
      </c>
      <c r="O65" s="63">
        <v>0.5</v>
      </c>
      <c r="P65" s="44" t="s">
        <v>69</v>
      </c>
      <c r="Q65" s="65">
        <v>-3</v>
      </c>
      <c r="R65" s="65">
        <v>-5</v>
      </c>
      <c r="S65" s="65">
        <v>0</v>
      </c>
      <c r="T65" s="65">
        <v>-1</v>
      </c>
      <c r="U65" s="66">
        <f t="shared" si="26"/>
        <v>-2</v>
      </c>
      <c r="V65" s="63">
        <f t="shared" si="27"/>
        <v>0</v>
      </c>
      <c r="W65" s="63">
        <f t="shared" si="28"/>
        <v>0</v>
      </c>
      <c r="X65" s="63">
        <f t="shared" si="29"/>
        <v>0</v>
      </c>
      <c r="Y65" s="63">
        <f t="shared" si="30"/>
        <v>0</v>
      </c>
      <c r="Z65" s="63">
        <f t="shared" si="31"/>
        <v>0</v>
      </c>
      <c r="AA65" s="67">
        <v>-3</v>
      </c>
      <c r="AB65" s="68">
        <f t="shared" si="32"/>
        <v>-2</v>
      </c>
      <c r="AC65" s="69">
        <f t="shared" si="33"/>
        <v>1</v>
      </c>
      <c r="AD65" s="67" t="s">
        <v>36</v>
      </c>
      <c r="AE65" s="70"/>
      <c r="AF65" s="70"/>
      <c r="AG65" s="70"/>
      <c r="AH65" s="70"/>
      <c r="AI65" s="66" t="str">
        <f t="shared" si="34"/>
        <v>DATA?</v>
      </c>
      <c r="AJ65" s="63">
        <f t="shared" si="35"/>
        <v>0</v>
      </c>
      <c r="AK65" s="63">
        <f t="shared" si="36"/>
        <v>0</v>
      </c>
      <c r="AL65" s="63">
        <f t="shared" si="37"/>
        <v>0</v>
      </c>
      <c r="AM65" s="63">
        <f t="shared" si="38"/>
        <v>0</v>
      </c>
      <c r="AN65" s="63"/>
      <c r="AO65" s="63">
        <f t="shared" si="39"/>
        <v>0</v>
      </c>
      <c r="AP65" s="68"/>
      <c r="AQ65" s="69"/>
      <c r="AR65" s="67" t="s">
        <v>40</v>
      </c>
      <c r="AS65" s="67" t="s">
        <v>80</v>
      </c>
      <c r="AT65" s="67" t="s">
        <v>41</v>
      </c>
      <c r="AU65" s="67">
        <v>0</v>
      </c>
      <c r="AV65" s="63" t="s">
        <v>79</v>
      </c>
      <c r="AW65" s="71">
        <v>44077</v>
      </c>
      <c r="AX65" s="63"/>
      <c r="AY65" s="63"/>
      <c r="BA65" s="65"/>
      <c r="BB65" s="65"/>
      <c r="BC65" s="65"/>
      <c r="BD65" s="65"/>
      <c r="BE65" s="67"/>
    </row>
    <row r="66" spans="1:57" s="72" customFormat="1" x14ac:dyDescent="0.2">
      <c r="A66" s="44">
        <v>1</v>
      </c>
      <c r="B66" s="44" t="s">
        <v>90</v>
      </c>
      <c r="C66" s="44" t="s">
        <v>181</v>
      </c>
      <c r="D66" s="44"/>
      <c r="E66" s="44" t="s">
        <v>125</v>
      </c>
      <c r="F66" s="44">
        <v>403245</v>
      </c>
      <c r="G66" s="45">
        <v>271035</v>
      </c>
      <c r="H66" s="62" t="s">
        <v>75</v>
      </c>
      <c r="I66" s="63">
        <v>1.1000000000000001</v>
      </c>
      <c r="J66" s="63">
        <v>140</v>
      </c>
      <c r="K66" s="64">
        <v>4.5</v>
      </c>
      <c r="L66" s="63">
        <v>5</v>
      </c>
      <c r="M66" s="63">
        <v>75</v>
      </c>
      <c r="N66" s="64">
        <v>3.8</v>
      </c>
      <c r="O66" s="63">
        <v>0.5</v>
      </c>
      <c r="P66" s="44" t="s">
        <v>69</v>
      </c>
      <c r="Q66" s="65">
        <v>-1</v>
      </c>
      <c r="R66" s="65">
        <v>-2</v>
      </c>
      <c r="S66" s="65">
        <v>-2</v>
      </c>
      <c r="T66" s="65" t="s">
        <v>42</v>
      </c>
      <c r="U66" s="66">
        <f t="shared" si="26"/>
        <v>-2</v>
      </c>
      <c r="V66" s="63">
        <f t="shared" si="27"/>
        <v>0</v>
      </c>
      <c r="W66" s="63">
        <f t="shared" si="28"/>
        <v>0</v>
      </c>
      <c r="X66" s="63">
        <f t="shared" si="29"/>
        <v>0</v>
      </c>
      <c r="Y66" s="63">
        <f t="shared" si="30"/>
        <v>0</v>
      </c>
      <c r="Z66" s="63">
        <f t="shared" si="31"/>
        <v>0</v>
      </c>
      <c r="AA66" s="67">
        <v>-1</v>
      </c>
      <c r="AB66" s="68">
        <f t="shared" si="32"/>
        <v>-2</v>
      </c>
      <c r="AC66" s="69">
        <f t="shared" si="33"/>
        <v>1</v>
      </c>
      <c r="AD66" s="67" t="s">
        <v>35</v>
      </c>
      <c r="AE66" s="70"/>
      <c r="AF66" s="70"/>
      <c r="AG66" s="70"/>
      <c r="AH66" s="70"/>
      <c r="AI66" s="66" t="str">
        <f t="shared" si="34"/>
        <v>DATA?</v>
      </c>
      <c r="AJ66" s="63">
        <f t="shared" si="35"/>
        <v>0</v>
      </c>
      <c r="AK66" s="63">
        <f t="shared" si="36"/>
        <v>0</v>
      </c>
      <c r="AL66" s="63">
        <f t="shared" si="37"/>
        <v>0</v>
      </c>
      <c r="AM66" s="63">
        <f t="shared" si="38"/>
        <v>0</v>
      </c>
      <c r="AN66" s="63"/>
      <c r="AO66" s="63">
        <f t="shared" si="39"/>
        <v>0</v>
      </c>
      <c r="AP66" s="68"/>
      <c r="AQ66" s="69"/>
      <c r="AR66" s="67" t="s">
        <v>40</v>
      </c>
      <c r="AS66" s="67" t="s">
        <v>80</v>
      </c>
      <c r="AT66" s="67" t="s">
        <v>41</v>
      </c>
      <c r="AU66" s="67">
        <v>2</v>
      </c>
      <c r="AV66" s="63" t="s">
        <v>43</v>
      </c>
      <c r="AW66" s="71">
        <v>44076</v>
      </c>
      <c r="AX66" s="63" t="s">
        <v>252</v>
      </c>
      <c r="AY66" s="63"/>
      <c r="BA66" s="65"/>
      <c r="BB66" s="65"/>
      <c r="BC66" s="65"/>
      <c r="BD66" s="65"/>
      <c r="BE66" s="67"/>
    </row>
    <row r="67" spans="1:57" s="72" customFormat="1" x14ac:dyDescent="0.2">
      <c r="A67" s="44">
        <v>2</v>
      </c>
      <c r="B67" s="44" t="s">
        <v>90</v>
      </c>
      <c r="C67" s="44" t="s">
        <v>181</v>
      </c>
      <c r="D67" s="44" t="s">
        <v>182</v>
      </c>
      <c r="E67" s="44" t="s">
        <v>96</v>
      </c>
      <c r="F67" s="44">
        <v>403261</v>
      </c>
      <c r="G67" s="45">
        <v>271070</v>
      </c>
      <c r="H67" s="62" t="s">
        <v>75</v>
      </c>
      <c r="I67" s="63">
        <v>1.1000000000000001</v>
      </c>
      <c r="J67" s="63">
        <v>140</v>
      </c>
      <c r="K67" s="64">
        <v>4.5</v>
      </c>
      <c r="L67" s="63">
        <v>5</v>
      </c>
      <c r="M67" s="63">
        <v>75</v>
      </c>
      <c r="N67" s="64">
        <v>3.8</v>
      </c>
      <c r="O67" s="63">
        <v>0.5</v>
      </c>
      <c r="P67" s="44" t="s">
        <v>69</v>
      </c>
      <c r="Q67" s="65">
        <v>-2</v>
      </c>
      <c r="R67" s="65">
        <v>-1</v>
      </c>
      <c r="S67" s="65">
        <v>-2</v>
      </c>
      <c r="T67" s="65">
        <v>-2</v>
      </c>
      <c r="U67" s="66">
        <f t="shared" si="26"/>
        <v>-2</v>
      </c>
      <c r="V67" s="63">
        <f t="shared" si="27"/>
        <v>0</v>
      </c>
      <c r="W67" s="63">
        <f t="shared" si="28"/>
        <v>0</v>
      </c>
      <c r="X67" s="63">
        <f t="shared" si="29"/>
        <v>0</v>
      </c>
      <c r="Y67" s="63">
        <f t="shared" si="30"/>
        <v>0</v>
      </c>
      <c r="Z67" s="63">
        <f t="shared" si="31"/>
        <v>0</v>
      </c>
      <c r="AA67" s="67">
        <v>-1</v>
      </c>
      <c r="AB67" s="68">
        <f t="shared" si="32"/>
        <v>-2</v>
      </c>
      <c r="AC67" s="69">
        <f t="shared" si="33"/>
        <v>1</v>
      </c>
      <c r="AD67" s="67" t="s">
        <v>36</v>
      </c>
      <c r="AE67" s="70"/>
      <c r="AF67" s="70"/>
      <c r="AG67" s="70"/>
      <c r="AH67" s="70"/>
      <c r="AI67" s="66" t="str">
        <f t="shared" si="34"/>
        <v>DATA?</v>
      </c>
      <c r="AJ67" s="63">
        <f t="shared" si="35"/>
        <v>0</v>
      </c>
      <c r="AK67" s="63">
        <f t="shared" si="36"/>
        <v>0</v>
      </c>
      <c r="AL67" s="63">
        <f t="shared" si="37"/>
        <v>0</v>
      </c>
      <c r="AM67" s="63">
        <f t="shared" si="38"/>
        <v>0</v>
      </c>
      <c r="AN67" s="63"/>
      <c r="AO67" s="63">
        <f t="shared" si="39"/>
        <v>0</v>
      </c>
      <c r="AP67" s="68"/>
      <c r="AQ67" s="69"/>
      <c r="AR67" s="67" t="s">
        <v>40</v>
      </c>
      <c r="AS67" s="67" t="s">
        <v>80</v>
      </c>
      <c r="AT67" s="67" t="s">
        <v>41</v>
      </c>
      <c r="AU67" s="67">
        <v>0</v>
      </c>
      <c r="AV67" s="63" t="s">
        <v>43</v>
      </c>
      <c r="AW67" s="71">
        <v>44076</v>
      </c>
      <c r="AX67" s="63"/>
      <c r="AY67" s="63"/>
      <c r="BA67" s="65"/>
      <c r="BB67" s="65"/>
      <c r="BC67" s="65"/>
      <c r="BD67" s="65"/>
      <c r="BE67" s="67"/>
    </row>
    <row r="68" spans="1:57" s="72" customFormat="1" x14ac:dyDescent="0.2">
      <c r="A68" s="44">
        <v>3</v>
      </c>
      <c r="B68" s="44" t="s">
        <v>90</v>
      </c>
      <c r="C68" s="44" t="s">
        <v>181</v>
      </c>
      <c r="D68" s="44" t="s">
        <v>183</v>
      </c>
      <c r="E68" s="44" t="s">
        <v>184</v>
      </c>
      <c r="F68" s="44">
        <v>403276</v>
      </c>
      <c r="G68" s="45">
        <v>271121</v>
      </c>
      <c r="H68" s="62" t="s">
        <v>75</v>
      </c>
      <c r="I68" s="63">
        <v>1.1000000000000001</v>
      </c>
      <c r="J68" s="63">
        <v>140</v>
      </c>
      <c r="K68" s="64">
        <v>4.5</v>
      </c>
      <c r="L68" s="63">
        <v>5</v>
      </c>
      <c r="M68" s="63">
        <v>75</v>
      </c>
      <c r="N68" s="64">
        <v>3.8</v>
      </c>
      <c r="O68" s="63">
        <v>0.5</v>
      </c>
      <c r="P68" s="44" t="s">
        <v>69</v>
      </c>
      <c r="Q68" s="65">
        <v>-2</v>
      </c>
      <c r="R68" s="65">
        <v>-2</v>
      </c>
      <c r="S68" s="65">
        <v>-1</v>
      </c>
      <c r="T68" s="65">
        <v>-1</v>
      </c>
      <c r="U68" s="66">
        <f t="shared" si="26"/>
        <v>-2</v>
      </c>
      <c r="V68" s="63">
        <f t="shared" si="27"/>
        <v>0</v>
      </c>
      <c r="W68" s="63">
        <f t="shared" si="28"/>
        <v>0</v>
      </c>
      <c r="X68" s="63">
        <f t="shared" si="29"/>
        <v>0</v>
      </c>
      <c r="Y68" s="63">
        <f t="shared" si="30"/>
        <v>0</v>
      </c>
      <c r="Z68" s="63">
        <f t="shared" si="31"/>
        <v>0</v>
      </c>
      <c r="AA68" s="67">
        <v>-2</v>
      </c>
      <c r="AB68" s="68">
        <f t="shared" si="32"/>
        <v>-2</v>
      </c>
      <c r="AC68" s="69">
        <f t="shared" si="33"/>
        <v>1</v>
      </c>
      <c r="AD68" s="67" t="s">
        <v>36</v>
      </c>
      <c r="AE68" s="70"/>
      <c r="AF68" s="70"/>
      <c r="AG68" s="70"/>
      <c r="AH68" s="70"/>
      <c r="AI68" s="66" t="str">
        <f t="shared" si="34"/>
        <v>DATA?</v>
      </c>
      <c r="AJ68" s="63">
        <f t="shared" si="35"/>
        <v>0</v>
      </c>
      <c r="AK68" s="63">
        <f t="shared" si="36"/>
        <v>0</v>
      </c>
      <c r="AL68" s="63">
        <f t="shared" si="37"/>
        <v>0</v>
      </c>
      <c r="AM68" s="63">
        <f t="shared" si="38"/>
        <v>0</v>
      </c>
      <c r="AN68" s="63"/>
      <c r="AO68" s="63">
        <f t="shared" si="39"/>
        <v>0</v>
      </c>
      <c r="AP68" s="68"/>
      <c r="AQ68" s="69"/>
      <c r="AR68" s="67" t="s">
        <v>40</v>
      </c>
      <c r="AS68" s="67" t="s">
        <v>80</v>
      </c>
      <c r="AT68" s="67" t="s">
        <v>41</v>
      </c>
      <c r="AU68" s="67">
        <v>1</v>
      </c>
      <c r="AV68" s="63" t="s">
        <v>43</v>
      </c>
      <c r="AW68" s="71">
        <v>44076</v>
      </c>
      <c r="AX68" s="63" t="s">
        <v>253</v>
      </c>
      <c r="AY68" s="63"/>
      <c r="BA68" s="65"/>
      <c r="BB68" s="65"/>
      <c r="BC68" s="65"/>
      <c r="BD68" s="65"/>
      <c r="BE68" s="67"/>
    </row>
    <row r="69" spans="1:57" s="72" customFormat="1" x14ac:dyDescent="0.2">
      <c r="A69" s="44">
        <v>4</v>
      </c>
      <c r="B69" s="44" t="s">
        <v>90</v>
      </c>
      <c r="C69" s="44" t="s">
        <v>181</v>
      </c>
      <c r="D69" s="44" t="s">
        <v>185</v>
      </c>
      <c r="E69" s="44" t="s">
        <v>125</v>
      </c>
      <c r="F69" s="44">
        <v>403289</v>
      </c>
      <c r="G69" s="45">
        <v>271158</v>
      </c>
      <c r="H69" s="62" t="s">
        <v>75</v>
      </c>
      <c r="I69" s="63">
        <v>1.1000000000000001</v>
      </c>
      <c r="J69" s="63">
        <v>140</v>
      </c>
      <c r="K69" s="64">
        <v>4.5</v>
      </c>
      <c r="L69" s="63">
        <v>5</v>
      </c>
      <c r="M69" s="63">
        <v>75</v>
      </c>
      <c r="N69" s="64">
        <v>3.8</v>
      </c>
      <c r="O69" s="63">
        <v>0.5</v>
      </c>
      <c r="P69" s="44" t="s">
        <v>71</v>
      </c>
      <c r="Q69" s="65">
        <v>-3</v>
      </c>
      <c r="R69" s="65">
        <v>-2</v>
      </c>
      <c r="S69" s="65">
        <v>-2</v>
      </c>
      <c r="T69" s="65">
        <v>-2</v>
      </c>
      <c r="U69" s="66">
        <f t="shared" si="26"/>
        <v>-2</v>
      </c>
      <c r="V69" s="63">
        <f t="shared" si="27"/>
        <v>0</v>
      </c>
      <c r="W69" s="63">
        <f t="shared" si="28"/>
        <v>0</v>
      </c>
      <c r="X69" s="63">
        <f t="shared" si="29"/>
        <v>0</v>
      </c>
      <c r="Y69" s="63">
        <f t="shared" si="30"/>
        <v>0</v>
      </c>
      <c r="Z69" s="63">
        <f t="shared" si="31"/>
        <v>0</v>
      </c>
      <c r="AA69" s="67">
        <v>-1</v>
      </c>
      <c r="AB69" s="68">
        <f t="shared" si="32"/>
        <v>-2</v>
      </c>
      <c r="AC69" s="69">
        <f t="shared" si="33"/>
        <v>1</v>
      </c>
      <c r="AD69" s="67" t="s">
        <v>36</v>
      </c>
      <c r="AE69" s="70"/>
      <c r="AF69" s="70"/>
      <c r="AG69" s="70"/>
      <c r="AH69" s="70"/>
      <c r="AI69" s="66" t="str">
        <f t="shared" si="34"/>
        <v>DATA?</v>
      </c>
      <c r="AJ69" s="63">
        <f t="shared" si="35"/>
        <v>0</v>
      </c>
      <c r="AK69" s="63">
        <f t="shared" si="36"/>
        <v>0</v>
      </c>
      <c r="AL69" s="63">
        <f t="shared" si="37"/>
        <v>0</v>
      </c>
      <c r="AM69" s="63">
        <f t="shared" si="38"/>
        <v>0</v>
      </c>
      <c r="AN69" s="63"/>
      <c r="AO69" s="63">
        <f t="shared" si="39"/>
        <v>0</v>
      </c>
      <c r="AP69" s="68"/>
      <c r="AQ69" s="69"/>
      <c r="AR69" s="67" t="s">
        <v>40</v>
      </c>
      <c r="AS69" s="67" t="s">
        <v>80</v>
      </c>
      <c r="AT69" s="67" t="s">
        <v>41</v>
      </c>
      <c r="AU69" s="67">
        <v>2</v>
      </c>
      <c r="AV69" s="63" t="s">
        <v>43</v>
      </c>
      <c r="AW69" s="71">
        <v>44076</v>
      </c>
      <c r="AX69" s="63" t="s">
        <v>252</v>
      </c>
      <c r="AY69" s="63"/>
      <c r="BA69" s="65"/>
      <c r="BB69" s="65"/>
      <c r="BC69" s="65"/>
      <c r="BD69" s="65"/>
      <c r="BE69" s="67"/>
    </row>
    <row r="70" spans="1:57" s="72" customFormat="1" x14ac:dyDescent="0.2">
      <c r="A70" s="44">
        <v>5</v>
      </c>
      <c r="B70" s="44" t="s">
        <v>90</v>
      </c>
      <c r="C70" s="44" t="s">
        <v>181</v>
      </c>
      <c r="D70" s="44" t="s">
        <v>186</v>
      </c>
      <c r="E70" s="44" t="s">
        <v>96</v>
      </c>
      <c r="F70" s="44">
        <v>403273</v>
      </c>
      <c r="G70" s="45">
        <v>271222</v>
      </c>
      <c r="H70" s="62" t="s">
        <v>75</v>
      </c>
      <c r="I70" s="63">
        <v>1</v>
      </c>
      <c r="J70" s="63">
        <v>140</v>
      </c>
      <c r="K70" s="64">
        <v>4.5</v>
      </c>
      <c r="L70" s="63">
        <v>5</v>
      </c>
      <c r="M70" s="63">
        <v>75</v>
      </c>
      <c r="N70" s="64">
        <v>3.8</v>
      </c>
      <c r="O70" s="63">
        <v>0.5</v>
      </c>
      <c r="P70" s="44" t="s">
        <v>78</v>
      </c>
      <c r="Q70" s="65">
        <v>-2</v>
      </c>
      <c r="R70" s="65">
        <v>-1</v>
      </c>
      <c r="S70" s="65">
        <v>-2</v>
      </c>
      <c r="T70" s="65">
        <v>-2</v>
      </c>
      <c r="U70" s="66">
        <f t="shared" si="26"/>
        <v>-2</v>
      </c>
      <c r="V70" s="63">
        <f t="shared" si="27"/>
        <v>0</v>
      </c>
      <c r="W70" s="63">
        <f t="shared" si="28"/>
        <v>0</v>
      </c>
      <c r="X70" s="63">
        <f t="shared" si="29"/>
        <v>0</v>
      </c>
      <c r="Y70" s="63">
        <f t="shared" si="30"/>
        <v>0</v>
      </c>
      <c r="Z70" s="63">
        <f t="shared" si="31"/>
        <v>0</v>
      </c>
      <c r="AA70" s="67">
        <v>-1</v>
      </c>
      <c r="AB70" s="68">
        <f t="shared" si="32"/>
        <v>-2</v>
      </c>
      <c r="AC70" s="69">
        <f t="shared" si="33"/>
        <v>1</v>
      </c>
      <c r="AD70" s="67" t="s">
        <v>36</v>
      </c>
      <c r="AE70" s="70"/>
      <c r="AF70" s="70"/>
      <c r="AG70" s="70"/>
      <c r="AH70" s="70"/>
      <c r="AI70" s="66" t="str">
        <f t="shared" si="34"/>
        <v>DATA?</v>
      </c>
      <c r="AJ70" s="63">
        <f t="shared" si="35"/>
        <v>0</v>
      </c>
      <c r="AK70" s="63">
        <f t="shared" si="36"/>
        <v>0</v>
      </c>
      <c r="AL70" s="63">
        <f t="shared" si="37"/>
        <v>0</v>
      </c>
      <c r="AM70" s="63">
        <f t="shared" si="38"/>
        <v>0</v>
      </c>
      <c r="AN70" s="63"/>
      <c r="AO70" s="63">
        <f t="shared" si="39"/>
        <v>0</v>
      </c>
      <c r="AP70" s="68"/>
      <c r="AQ70" s="69"/>
      <c r="AR70" s="67" t="s">
        <v>40</v>
      </c>
      <c r="AS70" s="67" t="s">
        <v>80</v>
      </c>
      <c r="AT70" s="67" t="s">
        <v>41</v>
      </c>
      <c r="AU70" s="67">
        <v>0</v>
      </c>
      <c r="AV70" s="63" t="s">
        <v>43</v>
      </c>
      <c r="AW70" s="71">
        <v>44076</v>
      </c>
      <c r="AX70" s="63"/>
      <c r="AY70" s="63"/>
      <c r="BA70" s="65"/>
      <c r="BB70" s="65"/>
      <c r="BC70" s="65"/>
      <c r="BD70" s="65"/>
      <c r="BE70" s="67"/>
    </row>
    <row r="71" spans="1:57" s="72" customFormat="1" x14ac:dyDescent="0.2">
      <c r="A71" s="44">
        <v>6</v>
      </c>
      <c r="B71" s="44" t="s">
        <v>90</v>
      </c>
      <c r="C71" s="44" t="s">
        <v>181</v>
      </c>
      <c r="D71" s="44" t="s">
        <v>187</v>
      </c>
      <c r="E71" s="44" t="s">
        <v>184</v>
      </c>
      <c r="F71" s="45">
        <v>403261</v>
      </c>
      <c r="G71" s="45">
        <v>271268</v>
      </c>
      <c r="H71" s="62" t="s">
        <v>75</v>
      </c>
      <c r="I71" s="63">
        <v>1.1000000000000001</v>
      </c>
      <c r="J71" s="63">
        <v>140</v>
      </c>
      <c r="K71" s="64">
        <v>4.5</v>
      </c>
      <c r="L71" s="63">
        <v>5</v>
      </c>
      <c r="M71" s="63">
        <v>75</v>
      </c>
      <c r="N71" s="64">
        <v>3.8</v>
      </c>
      <c r="O71" s="63">
        <v>0.5</v>
      </c>
      <c r="P71" s="44" t="s">
        <v>69</v>
      </c>
      <c r="Q71" s="65">
        <v>-1</v>
      </c>
      <c r="R71" s="65">
        <v>-2</v>
      </c>
      <c r="S71" s="65">
        <v>-1</v>
      </c>
      <c r="T71" s="65">
        <v>-2</v>
      </c>
      <c r="U71" s="66">
        <f t="shared" si="26"/>
        <v>-2</v>
      </c>
      <c r="V71" s="63">
        <f t="shared" si="27"/>
        <v>0</v>
      </c>
      <c r="W71" s="63">
        <f t="shared" si="28"/>
        <v>0</v>
      </c>
      <c r="X71" s="63">
        <f t="shared" si="29"/>
        <v>0</v>
      </c>
      <c r="Y71" s="63">
        <f t="shared" si="30"/>
        <v>0</v>
      </c>
      <c r="Z71" s="63">
        <f t="shared" si="31"/>
        <v>0</v>
      </c>
      <c r="AA71" s="67">
        <v>-2</v>
      </c>
      <c r="AB71" s="68">
        <f t="shared" si="32"/>
        <v>-2</v>
      </c>
      <c r="AC71" s="69">
        <f t="shared" si="33"/>
        <v>1</v>
      </c>
      <c r="AD71" s="67" t="s">
        <v>36</v>
      </c>
      <c r="AE71" s="70"/>
      <c r="AF71" s="70"/>
      <c r="AG71" s="70"/>
      <c r="AH71" s="70"/>
      <c r="AI71" s="66" t="str">
        <f t="shared" si="34"/>
        <v>DATA?</v>
      </c>
      <c r="AJ71" s="63">
        <f t="shared" si="35"/>
        <v>0</v>
      </c>
      <c r="AK71" s="63">
        <f t="shared" si="36"/>
        <v>0</v>
      </c>
      <c r="AL71" s="63">
        <f t="shared" si="37"/>
        <v>0</v>
      </c>
      <c r="AM71" s="63">
        <f t="shared" si="38"/>
        <v>0</v>
      </c>
      <c r="AN71" s="63"/>
      <c r="AO71" s="63">
        <f t="shared" si="39"/>
        <v>0</v>
      </c>
      <c r="AP71" s="68"/>
      <c r="AQ71" s="69"/>
      <c r="AR71" s="67" t="s">
        <v>40</v>
      </c>
      <c r="AS71" s="67" t="s">
        <v>80</v>
      </c>
      <c r="AT71" s="67" t="s">
        <v>41</v>
      </c>
      <c r="AU71" s="67">
        <v>0</v>
      </c>
      <c r="AV71" s="63" t="s">
        <v>43</v>
      </c>
      <c r="AW71" s="71">
        <v>44076</v>
      </c>
      <c r="AX71" s="63"/>
      <c r="AY71" s="63"/>
      <c r="BA71" s="65"/>
      <c r="BB71" s="65"/>
      <c r="BC71" s="65"/>
      <c r="BD71" s="65"/>
      <c r="BE71" s="67"/>
    </row>
    <row r="72" spans="1:57" s="72" customFormat="1" x14ac:dyDescent="0.2">
      <c r="A72" s="44">
        <v>7</v>
      </c>
      <c r="B72" s="44" t="s">
        <v>90</v>
      </c>
      <c r="C72" s="44" t="s">
        <v>181</v>
      </c>
      <c r="D72" s="44" t="s">
        <v>188</v>
      </c>
      <c r="E72" s="44" t="s">
        <v>93</v>
      </c>
      <c r="F72" s="45">
        <v>403249</v>
      </c>
      <c r="G72" s="45">
        <v>271320</v>
      </c>
      <c r="H72" s="62" t="s">
        <v>75</v>
      </c>
      <c r="I72" s="63">
        <v>1.1000000000000001</v>
      </c>
      <c r="J72" s="63">
        <v>140</v>
      </c>
      <c r="K72" s="64">
        <v>4.5</v>
      </c>
      <c r="L72" s="63">
        <v>5</v>
      </c>
      <c r="M72" s="63">
        <v>75</v>
      </c>
      <c r="N72" s="64">
        <v>3.8</v>
      </c>
      <c r="O72" s="63">
        <v>0.5</v>
      </c>
      <c r="P72" s="44" t="s">
        <v>69</v>
      </c>
      <c r="Q72" s="65">
        <v>-2</v>
      </c>
      <c r="R72" s="65">
        <v>-2</v>
      </c>
      <c r="S72" s="65">
        <v>-2</v>
      </c>
      <c r="T72" s="65">
        <v>-1</v>
      </c>
      <c r="U72" s="66">
        <f t="shared" ref="U72:U100" si="40">IF(COUNTA(Q72:T72)=4,ROUND(AVERAGE(Q72:T72),0),"DATA?")</f>
        <v>-2</v>
      </c>
      <c r="V72" s="63">
        <f t="shared" ref="V72:V100" si="41">IF(AND(-17&gt;=Q72,Q72&gt;=-24),-4,IF(Q72&lt;-24,-8,0))</f>
        <v>0</v>
      </c>
      <c r="W72" s="63">
        <f t="shared" ref="W72:W100" si="42">IF(AND(-17&gt;=R72,R72&gt;=-24),-4,IF(R72&lt;-24,-8,0))</f>
        <v>0</v>
      </c>
      <c r="X72" s="63">
        <f t="shared" ref="X72:X100" si="43">IF(AND(-17&gt;=S72,S72&gt;=-24),-4,IF(S72&lt;-24,-8,0))</f>
        <v>0</v>
      </c>
      <c r="Y72" s="63">
        <f t="shared" ref="Y72:Y100" si="44">IF(AND(-17&gt;=T72,T72&gt;=-24),-4,IF(T72&lt;-24,-8,0))</f>
        <v>0</v>
      </c>
      <c r="Z72" s="63">
        <f t="shared" ref="Z72:Z100" si="45">MIN(V72:Y72)</f>
        <v>0</v>
      </c>
      <c r="AA72" s="67">
        <v>-1</v>
      </c>
      <c r="AB72" s="68">
        <f t="shared" si="32"/>
        <v>-2</v>
      </c>
      <c r="AC72" s="69">
        <f t="shared" si="33"/>
        <v>1</v>
      </c>
      <c r="AD72" s="67" t="s">
        <v>36</v>
      </c>
      <c r="AE72" s="70"/>
      <c r="AF72" s="70"/>
      <c r="AG72" s="70"/>
      <c r="AH72" s="70"/>
      <c r="AI72" s="66" t="str">
        <f t="shared" si="34"/>
        <v>DATA?</v>
      </c>
      <c r="AJ72" s="63">
        <f t="shared" si="35"/>
        <v>0</v>
      </c>
      <c r="AK72" s="63">
        <f t="shared" si="36"/>
        <v>0</v>
      </c>
      <c r="AL72" s="63">
        <f t="shared" si="37"/>
        <v>0</v>
      </c>
      <c r="AM72" s="63">
        <f t="shared" si="38"/>
        <v>0</v>
      </c>
      <c r="AN72" s="63"/>
      <c r="AO72" s="63">
        <f t="shared" si="39"/>
        <v>0</v>
      </c>
      <c r="AP72" s="68"/>
      <c r="AQ72" s="69"/>
      <c r="AR72" s="67" t="s">
        <v>40</v>
      </c>
      <c r="AS72" s="67" t="s">
        <v>80</v>
      </c>
      <c r="AT72" s="67" t="s">
        <v>41</v>
      </c>
      <c r="AU72" s="67">
        <v>0</v>
      </c>
      <c r="AV72" s="63" t="s">
        <v>43</v>
      </c>
      <c r="AW72" s="71">
        <v>44076</v>
      </c>
      <c r="AX72" s="63"/>
      <c r="AY72" s="63"/>
      <c r="BA72" s="65"/>
      <c r="BB72" s="65"/>
      <c r="BC72" s="65"/>
      <c r="BD72" s="65"/>
      <c r="BE72" s="67"/>
    </row>
    <row r="73" spans="1:57" s="72" customFormat="1" x14ac:dyDescent="0.2">
      <c r="A73" s="44">
        <v>5</v>
      </c>
      <c r="B73" s="44" t="s">
        <v>90</v>
      </c>
      <c r="C73" s="44" t="s">
        <v>189</v>
      </c>
      <c r="D73" s="44" t="s">
        <v>190</v>
      </c>
      <c r="E73" s="44" t="s">
        <v>93</v>
      </c>
      <c r="F73" s="45">
        <v>402170</v>
      </c>
      <c r="G73" s="45">
        <v>272168</v>
      </c>
      <c r="H73" s="62" t="s">
        <v>75</v>
      </c>
      <c r="I73" s="63">
        <v>0.8</v>
      </c>
      <c r="J73" s="63">
        <v>140</v>
      </c>
      <c r="K73" s="64">
        <v>4.5</v>
      </c>
      <c r="L73" s="63">
        <v>5</v>
      </c>
      <c r="M73" s="63">
        <v>75</v>
      </c>
      <c r="N73" s="64">
        <v>3.8</v>
      </c>
      <c r="O73" s="63">
        <v>0.5</v>
      </c>
      <c r="P73" s="44" t="s">
        <v>71</v>
      </c>
      <c r="Q73" s="65">
        <v>-2</v>
      </c>
      <c r="R73" s="65">
        <v>-2</v>
      </c>
      <c r="S73" s="65">
        <v>-3</v>
      </c>
      <c r="T73" s="65">
        <v>-2</v>
      </c>
      <c r="U73" s="66">
        <f t="shared" si="40"/>
        <v>-2</v>
      </c>
      <c r="V73" s="63">
        <f t="shared" si="41"/>
        <v>0</v>
      </c>
      <c r="W73" s="63">
        <f t="shared" si="42"/>
        <v>0</v>
      </c>
      <c r="X73" s="63">
        <f t="shared" si="43"/>
        <v>0</v>
      </c>
      <c r="Y73" s="63">
        <f t="shared" si="44"/>
        <v>0</v>
      </c>
      <c r="Z73" s="63">
        <f t="shared" si="45"/>
        <v>0</v>
      </c>
      <c r="AA73" s="67">
        <v>-1</v>
      </c>
      <c r="AB73" s="68">
        <f t="shared" si="32"/>
        <v>-2</v>
      </c>
      <c r="AC73" s="69">
        <f t="shared" si="33"/>
        <v>1</v>
      </c>
      <c r="AD73" s="67" t="s">
        <v>36</v>
      </c>
      <c r="AE73" s="70"/>
      <c r="AF73" s="70"/>
      <c r="AG73" s="70"/>
      <c r="AH73" s="70"/>
      <c r="AI73" s="66" t="str">
        <f t="shared" si="34"/>
        <v>DATA?</v>
      </c>
      <c r="AJ73" s="63">
        <f t="shared" si="35"/>
        <v>0</v>
      </c>
      <c r="AK73" s="63">
        <f t="shared" si="36"/>
        <v>0</v>
      </c>
      <c r="AL73" s="63">
        <f t="shared" si="37"/>
        <v>0</v>
      </c>
      <c r="AM73" s="63">
        <f t="shared" si="38"/>
        <v>0</v>
      </c>
      <c r="AN73" s="63"/>
      <c r="AO73" s="63">
        <f t="shared" si="39"/>
        <v>0</v>
      </c>
      <c r="AP73" s="68"/>
      <c r="AQ73" s="69"/>
      <c r="AR73" s="67" t="s">
        <v>40</v>
      </c>
      <c r="AS73" s="67" t="s">
        <v>80</v>
      </c>
      <c r="AT73" s="67" t="s">
        <v>41</v>
      </c>
      <c r="AU73" s="67">
        <v>0</v>
      </c>
      <c r="AV73" s="63" t="s">
        <v>43</v>
      </c>
      <c r="AW73" s="71">
        <v>44076</v>
      </c>
      <c r="AX73" s="63"/>
      <c r="AY73" s="63"/>
      <c r="BA73" s="65"/>
      <c r="BB73" s="65"/>
      <c r="BC73" s="65"/>
      <c r="BD73" s="65"/>
      <c r="BE73" s="67"/>
    </row>
    <row r="74" spans="1:57" s="72" customFormat="1" x14ac:dyDescent="0.2">
      <c r="A74" s="44" t="s">
        <v>126</v>
      </c>
      <c r="B74" s="44" t="s">
        <v>90</v>
      </c>
      <c r="C74" s="44" t="s">
        <v>191</v>
      </c>
      <c r="D74" s="44" t="s">
        <v>192</v>
      </c>
      <c r="E74" s="44" t="s">
        <v>96</v>
      </c>
      <c r="F74" s="45">
        <v>403226</v>
      </c>
      <c r="G74" s="45">
        <v>274634</v>
      </c>
      <c r="H74" s="62" t="s">
        <v>75</v>
      </c>
      <c r="I74" s="63">
        <v>0.9</v>
      </c>
      <c r="J74" s="63">
        <v>140</v>
      </c>
      <c r="K74" s="64">
        <v>3.97</v>
      </c>
      <c r="L74" s="63">
        <v>5.5</v>
      </c>
      <c r="M74" s="63">
        <v>75</v>
      </c>
      <c r="N74" s="64">
        <v>3.54</v>
      </c>
      <c r="O74" s="63" t="s">
        <v>73</v>
      </c>
      <c r="P74" s="44" t="s">
        <v>72</v>
      </c>
      <c r="Q74" s="65">
        <v>-2</v>
      </c>
      <c r="R74" s="65">
        <v>-2</v>
      </c>
      <c r="S74" s="65">
        <v>-1</v>
      </c>
      <c r="T74" s="65">
        <v>-1</v>
      </c>
      <c r="U74" s="66">
        <f t="shared" si="40"/>
        <v>-2</v>
      </c>
      <c r="V74" s="63">
        <f t="shared" si="41"/>
        <v>0</v>
      </c>
      <c r="W74" s="63">
        <f t="shared" si="42"/>
        <v>0</v>
      </c>
      <c r="X74" s="63">
        <f t="shared" si="43"/>
        <v>0</v>
      </c>
      <c r="Y74" s="63">
        <f t="shared" si="44"/>
        <v>0</v>
      </c>
      <c r="Z74" s="63">
        <f t="shared" si="45"/>
        <v>0</v>
      </c>
      <c r="AA74" s="67">
        <v>-1</v>
      </c>
      <c r="AB74" s="68">
        <f t="shared" si="32"/>
        <v>-2</v>
      </c>
      <c r="AC74" s="69">
        <v>2</v>
      </c>
      <c r="AD74" s="67" t="s">
        <v>37</v>
      </c>
      <c r="AE74" s="70"/>
      <c r="AF74" s="70"/>
      <c r="AG74" s="70"/>
      <c r="AH74" s="70"/>
      <c r="AI74" s="66" t="str">
        <f t="shared" si="34"/>
        <v>DATA?</v>
      </c>
      <c r="AJ74" s="63">
        <f t="shared" si="35"/>
        <v>0</v>
      </c>
      <c r="AK74" s="63">
        <f t="shared" si="36"/>
        <v>0</v>
      </c>
      <c r="AL74" s="63">
        <f t="shared" si="37"/>
        <v>0</v>
      </c>
      <c r="AM74" s="63">
        <f t="shared" si="38"/>
        <v>0</v>
      </c>
      <c r="AN74" s="63"/>
      <c r="AO74" s="63">
        <f t="shared" si="39"/>
        <v>0</v>
      </c>
      <c r="AP74" s="68"/>
      <c r="AQ74" s="69"/>
      <c r="AR74" s="67" t="s">
        <v>40</v>
      </c>
      <c r="AS74" s="67" t="s">
        <v>80</v>
      </c>
      <c r="AT74" s="67" t="s">
        <v>41</v>
      </c>
      <c r="AU74" s="67">
        <v>0</v>
      </c>
      <c r="AV74" s="63" t="s">
        <v>43</v>
      </c>
      <c r="AW74" s="71">
        <v>44076</v>
      </c>
      <c r="AX74" s="63"/>
      <c r="AY74" s="63"/>
      <c r="BA74" s="65"/>
      <c r="BB74" s="65"/>
      <c r="BC74" s="65"/>
      <c r="BD74" s="65"/>
      <c r="BE74" s="67"/>
    </row>
    <row r="75" spans="1:57" s="72" customFormat="1" x14ac:dyDescent="0.2">
      <c r="A75" s="44">
        <v>1</v>
      </c>
      <c r="B75" s="44" t="s">
        <v>90</v>
      </c>
      <c r="C75" s="44" t="s">
        <v>193</v>
      </c>
      <c r="D75" s="44" t="s">
        <v>194</v>
      </c>
      <c r="E75" s="44" t="s">
        <v>96</v>
      </c>
      <c r="F75" s="45">
        <v>402429</v>
      </c>
      <c r="G75" s="45">
        <v>272685</v>
      </c>
      <c r="H75" s="62" t="s">
        <v>75</v>
      </c>
      <c r="I75" s="63">
        <v>0.9</v>
      </c>
      <c r="J75" s="63">
        <v>140</v>
      </c>
      <c r="K75" s="64">
        <v>3.5</v>
      </c>
      <c r="L75" s="63">
        <v>5</v>
      </c>
      <c r="M75" s="63">
        <v>75</v>
      </c>
      <c r="N75" s="64">
        <v>3.2</v>
      </c>
      <c r="O75" s="63">
        <v>0.5</v>
      </c>
      <c r="P75" s="44" t="s">
        <v>69</v>
      </c>
      <c r="Q75" s="65">
        <v>0</v>
      </c>
      <c r="R75" s="65">
        <v>-3</v>
      </c>
      <c r="S75" s="65">
        <v>0</v>
      </c>
      <c r="T75" s="65">
        <v>0</v>
      </c>
      <c r="U75" s="66">
        <f t="shared" si="40"/>
        <v>-1</v>
      </c>
      <c r="V75" s="63">
        <f t="shared" si="41"/>
        <v>0</v>
      </c>
      <c r="W75" s="63">
        <f t="shared" si="42"/>
        <v>0</v>
      </c>
      <c r="X75" s="63">
        <f t="shared" si="43"/>
        <v>0</v>
      </c>
      <c r="Y75" s="63">
        <f t="shared" si="44"/>
        <v>0</v>
      </c>
      <c r="Z75" s="63">
        <f t="shared" si="45"/>
        <v>0</v>
      </c>
      <c r="AA75" s="67">
        <v>-1</v>
      </c>
      <c r="AB75" s="68">
        <f t="shared" si="32"/>
        <v>-1</v>
      </c>
      <c r="AC75" s="69">
        <f t="shared" si="33"/>
        <v>1</v>
      </c>
      <c r="AD75" s="67" t="s">
        <v>35</v>
      </c>
      <c r="AE75" s="70"/>
      <c r="AF75" s="70"/>
      <c r="AG75" s="70"/>
      <c r="AH75" s="70"/>
      <c r="AI75" s="66" t="str">
        <f t="shared" si="34"/>
        <v>DATA?</v>
      </c>
      <c r="AJ75" s="63">
        <f t="shared" si="35"/>
        <v>0</v>
      </c>
      <c r="AK75" s="63">
        <f t="shared" si="36"/>
        <v>0</v>
      </c>
      <c r="AL75" s="63">
        <f t="shared" si="37"/>
        <v>0</v>
      </c>
      <c r="AM75" s="63">
        <f t="shared" si="38"/>
        <v>0</v>
      </c>
      <c r="AN75" s="63"/>
      <c r="AO75" s="63">
        <f t="shared" si="39"/>
        <v>0</v>
      </c>
      <c r="AP75" s="68"/>
      <c r="AQ75" s="69"/>
      <c r="AR75" s="67" t="s">
        <v>40</v>
      </c>
      <c r="AS75" s="67" t="s">
        <v>80</v>
      </c>
      <c r="AT75" s="67" t="s">
        <v>41</v>
      </c>
      <c r="AU75" s="67">
        <v>0</v>
      </c>
      <c r="AV75" s="63" t="s">
        <v>79</v>
      </c>
      <c r="AW75" s="71">
        <v>44077</v>
      </c>
      <c r="AX75" s="63"/>
      <c r="AY75" s="63"/>
      <c r="BA75" s="65"/>
      <c r="BB75" s="65"/>
      <c r="BC75" s="65"/>
      <c r="BD75" s="65"/>
      <c r="BE75" s="67"/>
    </row>
    <row r="76" spans="1:57" s="72" customFormat="1" x14ac:dyDescent="0.2">
      <c r="A76" s="44" t="s">
        <v>195</v>
      </c>
      <c r="B76" s="44" t="s">
        <v>90</v>
      </c>
      <c r="C76" s="44" t="s">
        <v>193</v>
      </c>
      <c r="D76" s="44" t="s">
        <v>196</v>
      </c>
      <c r="E76" s="44" t="s">
        <v>96</v>
      </c>
      <c r="F76" s="45">
        <v>402560</v>
      </c>
      <c r="G76" s="45">
        <v>272514</v>
      </c>
      <c r="H76" s="62" t="s">
        <v>75</v>
      </c>
      <c r="I76" s="63">
        <v>1.1000000000000001</v>
      </c>
      <c r="J76" s="63">
        <v>140</v>
      </c>
      <c r="K76" s="64">
        <v>4.5</v>
      </c>
      <c r="L76" s="63">
        <v>5</v>
      </c>
      <c r="M76" s="63">
        <v>75</v>
      </c>
      <c r="N76" s="64">
        <v>3.8</v>
      </c>
      <c r="O76" s="63">
        <v>0.5</v>
      </c>
      <c r="P76" s="44" t="s">
        <v>71</v>
      </c>
      <c r="Q76" s="65">
        <v>-2</v>
      </c>
      <c r="R76" s="65">
        <v>-3</v>
      </c>
      <c r="S76" s="65">
        <v>-4</v>
      </c>
      <c r="T76" s="65">
        <v>-5</v>
      </c>
      <c r="U76" s="66">
        <f t="shared" si="40"/>
        <v>-4</v>
      </c>
      <c r="V76" s="63">
        <f t="shared" si="41"/>
        <v>0</v>
      </c>
      <c r="W76" s="63">
        <f t="shared" si="42"/>
        <v>0</v>
      </c>
      <c r="X76" s="63">
        <f t="shared" si="43"/>
        <v>0</v>
      </c>
      <c r="Y76" s="63">
        <f t="shared" si="44"/>
        <v>0</v>
      </c>
      <c r="Z76" s="63">
        <f t="shared" si="45"/>
        <v>0</v>
      </c>
      <c r="AA76" s="67">
        <v>0</v>
      </c>
      <c r="AB76" s="68">
        <f t="shared" si="32"/>
        <v>-4</v>
      </c>
      <c r="AC76" s="69">
        <f t="shared" si="33"/>
        <v>1</v>
      </c>
      <c r="AD76" s="67" t="s">
        <v>36</v>
      </c>
      <c r="AE76" s="70"/>
      <c r="AF76" s="70"/>
      <c r="AG76" s="70"/>
      <c r="AH76" s="70"/>
      <c r="AI76" s="66" t="str">
        <f t="shared" si="34"/>
        <v>DATA?</v>
      </c>
      <c r="AJ76" s="63">
        <f t="shared" si="35"/>
        <v>0</v>
      </c>
      <c r="AK76" s="63">
        <f t="shared" si="36"/>
        <v>0</v>
      </c>
      <c r="AL76" s="63">
        <f t="shared" si="37"/>
        <v>0</v>
      </c>
      <c r="AM76" s="63">
        <f t="shared" si="38"/>
        <v>0</v>
      </c>
      <c r="AN76" s="63"/>
      <c r="AO76" s="63">
        <f t="shared" si="39"/>
        <v>0</v>
      </c>
      <c r="AP76" s="68"/>
      <c r="AQ76" s="69"/>
      <c r="AR76" s="67" t="s">
        <v>40</v>
      </c>
      <c r="AS76" s="67" t="s">
        <v>80</v>
      </c>
      <c r="AT76" s="67" t="s">
        <v>41</v>
      </c>
      <c r="AU76" s="67">
        <v>0</v>
      </c>
      <c r="AV76" s="63" t="s">
        <v>79</v>
      </c>
      <c r="AW76" s="71">
        <v>44077</v>
      </c>
      <c r="AX76" s="63"/>
      <c r="AY76" s="63"/>
      <c r="BA76" s="65"/>
      <c r="BB76" s="65"/>
      <c r="BC76" s="65"/>
      <c r="BD76" s="65"/>
      <c r="BE76" s="67"/>
    </row>
    <row r="77" spans="1:57" s="72" customFormat="1" x14ac:dyDescent="0.2">
      <c r="A77" s="44">
        <v>1</v>
      </c>
      <c r="B77" s="44" t="s">
        <v>90</v>
      </c>
      <c r="C77" s="44" t="s">
        <v>197</v>
      </c>
      <c r="D77" s="44" t="s">
        <v>198</v>
      </c>
      <c r="E77" s="44" t="s">
        <v>199</v>
      </c>
      <c r="F77" s="45">
        <v>402628</v>
      </c>
      <c r="G77" s="45">
        <v>272400</v>
      </c>
      <c r="H77" s="62" t="s">
        <v>75</v>
      </c>
      <c r="I77" s="63">
        <v>1.1000000000000001</v>
      </c>
      <c r="J77" s="63">
        <v>140</v>
      </c>
      <c r="K77" s="64">
        <v>4.5</v>
      </c>
      <c r="L77" s="63">
        <v>5</v>
      </c>
      <c r="M77" s="63">
        <v>75</v>
      </c>
      <c r="N77" s="64">
        <v>3.8</v>
      </c>
      <c r="O77" s="63" t="s">
        <v>73</v>
      </c>
      <c r="P77" s="44" t="s">
        <v>71</v>
      </c>
      <c r="Q77" s="65">
        <v>-3</v>
      </c>
      <c r="R77" s="65">
        <v>-2</v>
      </c>
      <c r="S77" s="65">
        <v>-3</v>
      </c>
      <c r="T77" s="65">
        <v>-2</v>
      </c>
      <c r="U77" s="66">
        <f t="shared" si="40"/>
        <v>-3</v>
      </c>
      <c r="V77" s="63">
        <f t="shared" si="41"/>
        <v>0</v>
      </c>
      <c r="W77" s="63">
        <f t="shared" si="42"/>
        <v>0</v>
      </c>
      <c r="X77" s="63">
        <f t="shared" si="43"/>
        <v>0</v>
      </c>
      <c r="Y77" s="63">
        <f t="shared" si="44"/>
        <v>0</v>
      </c>
      <c r="Z77" s="63">
        <f t="shared" si="45"/>
        <v>0</v>
      </c>
      <c r="AA77" s="67">
        <v>-2</v>
      </c>
      <c r="AB77" s="68">
        <f t="shared" si="32"/>
        <v>-3</v>
      </c>
      <c r="AC77" s="69">
        <f t="shared" si="33"/>
        <v>1</v>
      </c>
      <c r="AD77" s="67" t="s">
        <v>36</v>
      </c>
      <c r="AE77" s="70"/>
      <c r="AF77" s="70"/>
      <c r="AG77" s="70"/>
      <c r="AH77" s="70"/>
      <c r="AI77" s="66" t="str">
        <f t="shared" si="34"/>
        <v>DATA?</v>
      </c>
      <c r="AJ77" s="63">
        <f t="shared" si="35"/>
        <v>0</v>
      </c>
      <c r="AK77" s="63">
        <f t="shared" si="36"/>
        <v>0</v>
      </c>
      <c r="AL77" s="63">
        <f t="shared" si="37"/>
        <v>0</v>
      </c>
      <c r="AM77" s="63">
        <f t="shared" si="38"/>
        <v>0</v>
      </c>
      <c r="AN77" s="63"/>
      <c r="AO77" s="63">
        <f t="shared" si="39"/>
        <v>0</v>
      </c>
      <c r="AP77" s="68"/>
      <c r="AQ77" s="69"/>
      <c r="AR77" s="67" t="s">
        <v>40</v>
      </c>
      <c r="AS77" s="67" t="s">
        <v>80</v>
      </c>
      <c r="AT77" s="67" t="s">
        <v>41</v>
      </c>
      <c r="AU77" s="67">
        <v>1</v>
      </c>
      <c r="AV77" s="63" t="s">
        <v>244</v>
      </c>
      <c r="AW77" s="71">
        <v>44102</v>
      </c>
      <c r="AX77" s="63"/>
      <c r="AY77" s="63"/>
      <c r="BA77" s="65"/>
      <c r="BB77" s="65"/>
      <c r="BC77" s="65"/>
      <c r="BD77" s="65"/>
      <c r="BE77" s="67"/>
    </row>
    <row r="78" spans="1:57" s="72" customFormat="1" x14ac:dyDescent="0.2">
      <c r="A78" s="44">
        <v>2</v>
      </c>
      <c r="B78" s="44" t="s">
        <v>90</v>
      </c>
      <c r="C78" s="44" t="s">
        <v>197</v>
      </c>
      <c r="D78" s="44" t="s">
        <v>200</v>
      </c>
      <c r="E78" s="44" t="s">
        <v>148</v>
      </c>
      <c r="F78" s="45">
        <v>402700</v>
      </c>
      <c r="G78" s="45">
        <v>272467</v>
      </c>
      <c r="H78" s="62" t="s">
        <v>75</v>
      </c>
      <c r="I78" s="63">
        <v>0.8</v>
      </c>
      <c r="J78" s="63">
        <v>140</v>
      </c>
      <c r="K78" s="64">
        <v>4.5</v>
      </c>
      <c r="L78" s="63">
        <v>4.5</v>
      </c>
      <c r="M78" s="63">
        <v>75</v>
      </c>
      <c r="N78" s="64">
        <v>3.8</v>
      </c>
      <c r="O78" s="63" t="s">
        <v>73</v>
      </c>
      <c r="P78" s="44" t="s">
        <v>71</v>
      </c>
      <c r="Q78" s="65">
        <v>-2</v>
      </c>
      <c r="R78" s="65">
        <v>-1</v>
      </c>
      <c r="S78" s="65">
        <v>-2</v>
      </c>
      <c r="T78" s="65">
        <v>-1</v>
      </c>
      <c r="U78" s="66">
        <f t="shared" si="40"/>
        <v>-2</v>
      </c>
      <c r="V78" s="63">
        <f t="shared" si="41"/>
        <v>0</v>
      </c>
      <c r="W78" s="63">
        <f t="shared" si="42"/>
        <v>0</v>
      </c>
      <c r="X78" s="63">
        <f t="shared" si="43"/>
        <v>0</v>
      </c>
      <c r="Y78" s="63">
        <f t="shared" si="44"/>
        <v>0</v>
      </c>
      <c r="Z78" s="63">
        <f t="shared" si="45"/>
        <v>0</v>
      </c>
      <c r="AA78" s="67">
        <v>-4</v>
      </c>
      <c r="AB78" s="68">
        <f t="shared" si="32"/>
        <v>-2</v>
      </c>
      <c r="AC78" s="69">
        <f t="shared" si="33"/>
        <v>1</v>
      </c>
      <c r="AD78" s="67" t="s">
        <v>36</v>
      </c>
      <c r="AE78" s="70"/>
      <c r="AF78" s="70"/>
      <c r="AG78" s="70"/>
      <c r="AH78" s="70"/>
      <c r="AI78" s="66" t="str">
        <f t="shared" si="34"/>
        <v>DATA?</v>
      </c>
      <c r="AJ78" s="63">
        <f t="shared" si="35"/>
        <v>0</v>
      </c>
      <c r="AK78" s="63">
        <f t="shared" si="36"/>
        <v>0</v>
      </c>
      <c r="AL78" s="63">
        <f t="shared" si="37"/>
        <v>0</v>
      </c>
      <c r="AM78" s="63">
        <f t="shared" si="38"/>
        <v>0</v>
      </c>
      <c r="AN78" s="63"/>
      <c r="AO78" s="63">
        <f t="shared" si="39"/>
        <v>0</v>
      </c>
      <c r="AP78" s="68"/>
      <c r="AQ78" s="69"/>
      <c r="AR78" s="67" t="s">
        <v>40</v>
      </c>
      <c r="AS78" s="67" t="s">
        <v>80</v>
      </c>
      <c r="AT78" s="67" t="s">
        <v>41</v>
      </c>
      <c r="AU78" s="67">
        <v>0</v>
      </c>
      <c r="AV78" s="63" t="s">
        <v>244</v>
      </c>
      <c r="AW78" s="71">
        <v>44102</v>
      </c>
      <c r="AX78" s="63"/>
      <c r="AY78" s="63"/>
      <c r="BA78" s="65"/>
      <c r="BB78" s="65"/>
      <c r="BC78" s="65"/>
      <c r="BD78" s="65"/>
      <c r="BE78" s="67"/>
    </row>
    <row r="79" spans="1:57" s="72" customFormat="1" x14ac:dyDescent="0.2">
      <c r="A79" s="44">
        <v>1</v>
      </c>
      <c r="B79" s="44" t="s">
        <v>90</v>
      </c>
      <c r="C79" s="44" t="s">
        <v>201</v>
      </c>
      <c r="D79" s="44" t="s">
        <v>202</v>
      </c>
      <c r="E79" s="44" t="s">
        <v>125</v>
      </c>
      <c r="F79" s="45">
        <v>402580</v>
      </c>
      <c r="G79" s="45">
        <v>272683</v>
      </c>
      <c r="H79" s="62" t="s">
        <v>75</v>
      </c>
      <c r="I79" s="63">
        <v>0.8</v>
      </c>
      <c r="J79" s="63">
        <v>140</v>
      </c>
      <c r="K79" s="64">
        <v>4.5</v>
      </c>
      <c r="L79" s="63">
        <v>4.5</v>
      </c>
      <c r="M79" s="63">
        <v>75</v>
      </c>
      <c r="N79" s="64">
        <v>3.8</v>
      </c>
      <c r="O79" s="63">
        <v>0.5</v>
      </c>
      <c r="P79" s="44" t="s">
        <v>71</v>
      </c>
      <c r="Q79" s="65">
        <v>-2</v>
      </c>
      <c r="R79" s="65">
        <v>-1</v>
      </c>
      <c r="S79" s="65">
        <v>-2</v>
      </c>
      <c r="T79" s="65">
        <v>-2</v>
      </c>
      <c r="U79" s="66">
        <f t="shared" si="40"/>
        <v>-2</v>
      </c>
      <c r="V79" s="63">
        <f t="shared" si="41"/>
        <v>0</v>
      </c>
      <c r="W79" s="63">
        <f t="shared" si="42"/>
        <v>0</v>
      </c>
      <c r="X79" s="63">
        <f t="shared" si="43"/>
        <v>0</v>
      </c>
      <c r="Y79" s="63">
        <f t="shared" si="44"/>
        <v>0</v>
      </c>
      <c r="Z79" s="63">
        <f t="shared" si="45"/>
        <v>0</v>
      </c>
      <c r="AA79" s="67">
        <v>-1</v>
      </c>
      <c r="AB79" s="68">
        <f t="shared" si="32"/>
        <v>-2</v>
      </c>
      <c r="AC79" s="69">
        <f t="shared" si="33"/>
        <v>1</v>
      </c>
      <c r="AD79" s="67" t="s">
        <v>36</v>
      </c>
      <c r="AE79" s="70"/>
      <c r="AF79" s="70"/>
      <c r="AG79" s="70"/>
      <c r="AH79" s="70"/>
      <c r="AI79" s="66" t="str">
        <f t="shared" si="34"/>
        <v>DATA?</v>
      </c>
      <c r="AJ79" s="63">
        <f t="shared" si="35"/>
        <v>0</v>
      </c>
      <c r="AK79" s="63">
        <f t="shared" si="36"/>
        <v>0</v>
      </c>
      <c r="AL79" s="63">
        <f t="shared" si="37"/>
        <v>0</v>
      </c>
      <c r="AM79" s="63">
        <f t="shared" si="38"/>
        <v>0</v>
      </c>
      <c r="AN79" s="63"/>
      <c r="AO79" s="63">
        <f t="shared" si="39"/>
        <v>0</v>
      </c>
      <c r="AP79" s="68"/>
      <c r="AQ79" s="69"/>
      <c r="AR79" s="67" t="s">
        <v>40</v>
      </c>
      <c r="AS79" s="67" t="s">
        <v>80</v>
      </c>
      <c r="AT79" s="67" t="s">
        <v>41</v>
      </c>
      <c r="AU79" s="67">
        <v>0</v>
      </c>
      <c r="AV79" s="63" t="s">
        <v>43</v>
      </c>
      <c r="AW79" s="71">
        <v>44076</v>
      </c>
      <c r="AX79" s="63"/>
      <c r="AY79" s="63"/>
      <c r="BA79" s="65"/>
      <c r="BB79" s="65"/>
      <c r="BC79" s="65"/>
      <c r="BD79" s="65"/>
      <c r="BE79" s="67"/>
    </row>
    <row r="80" spans="1:57" x14ac:dyDescent="0.2">
      <c r="A80" s="44">
        <v>2</v>
      </c>
      <c r="B80" s="44" t="s">
        <v>90</v>
      </c>
      <c r="C80" s="44" t="s">
        <v>201</v>
      </c>
      <c r="D80" s="44" t="s">
        <v>203</v>
      </c>
      <c r="E80" s="44" t="s">
        <v>125</v>
      </c>
      <c r="F80" s="45">
        <v>402570</v>
      </c>
      <c r="G80" s="45">
        <v>272709</v>
      </c>
      <c r="H80" s="62" t="s">
        <v>75</v>
      </c>
      <c r="I80" s="63">
        <v>0.7</v>
      </c>
      <c r="J80" s="63">
        <v>140</v>
      </c>
      <c r="K80" s="64">
        <v>4.5</v>
      </c>
      <c r="L80" s="63">
        <v>4.5</v>
      </c>
      <c r="M80" s="63">
        <v>75</v>
      </c>
      <c r="N80" s="64">
        <v>3.8</v>
      </c>
      <c r="O80" s="63">
        <v>0.5</v>
      </c>
      <c r="P80" s="44" t="s">
        <v>71</v>
      </c>
      <c r="Q80" s="65">
        <v>-3</v>
      </c>
      <c r="R80" s="65">
        <v>-4</v>
      </c>
      <c r="S80" s="65">
        <v>-3</v>
      </c>
      <c r="T80" s="65">
        <v>-2</v>
      </c>
      <c r="U80" s="66">
        <f t="shared" si="40"/>
        <v>-3</v>
      </c>
      <c r="V80" s="63">
        <f t="shared" si="41"/>
        <v>0</v>
      </c>
      <c r="W80" s="63">
        <f t="shared" si="42"/>
        <v>0</v>
      </c>
      <c r="X80" s="63">
        <f t="shared" si="43"/>
        <v>0</v>
      </c>
      <c r="Y80" s="63">
        <f t="shared" si="44"/>
        <v>0</v>
      </c>
      <c r="Z80" s="63">
        <f t="shared" si="45"/>
        <v>0</v>
      </c>
      <c r="AA80" s="67">
        <v>-1</v>
      </c>
      <c r="AB80" s="68">
        <f t="shared" si="32"/>
        <v>-3</v>
      </c>
      <c r="AC80" s="69">
        <f t="shared" si="33"/>
        <v>1</v>
      </c>
      <c r="AD80" s="67" t="s">
        <v>36</v>
      </c>
      <c r="AE80" s="70"/>
      <c r="AF80" s="70"/>
      <c r="AG80" s="70"/>
      <c r="AH80" s="70"/>
      <c r="AI80" s="66" t="str">
        <f t="shared" si="34"/>
        <v>DATA?</v>
      </c>
      <c r="AJ80" s="63">
        <f t="shared" si="35"/>
        <v>0</v>
      </c>
      <c r="AK80" s="63">
        <f t="shared" si="36"/>
        <v>0</v>
      </c>
      <c r="AL80" s="63">
        <f t="shared" si="37"/>
        <v>0</v>
      </c>
      <c r="AM80" s="63">
        <f t="shared" si="38"/>
        <v>0</v>
      </c>
      <c r="AN80" s="63"/>
      <c r="AO80" s="63">
        <f t="shared" si="39"/>
        <v>0</v>
      </c>
      <c r="AP80" s="68"/>
      <c r="AQ80" s="69"/>
      <c r="AR80" s="67" t="s">
        <v>40</v>
      </c>
      <c r="AS80" s="67" t="s">
        <v>80</v>
      </c>
      <c r="AT80" s="67" t="s">
        <v>41</v>
      </c>
      <c r="AU80" s="67">
        <v>0</v>
      </c>
      <c r="AV80" s="63" t="s">
        <v>43</v>
      </c>
      <c r="AW80" s="71">
        <v>44076</v>
      </c>
      <c r="AX80" s="63"/>
      <c r="AY80" s="63"/>
      <c r="AZ80" s="72"/>
      <c r="BA80" s="65"/>
      <c r="BB80" s="65"/>
      <c r="BC80" s="65"/>
      <c r="BD80" s="65"/>
      <c r="BE80" s="67"/>
    </row>
    <row r="81" spans="1:57" s="73" customFormat="1" x14ac:dyDescent="0.2">
      <c r="A81" s="44">
        <v>1</v>
      </c>
      <c r="B81" s="44" t="s">
        <v>90</v>
      </c>
      <c r="C81" s="44" t="s">
        <v>204</v>
      </c>
      <c r="D81" s="44" t="s">
        <v>205</v>
      </c>
      <c r="E81" s="44" t="s">
        <v>206</v>
      </c>
      <c r="F81" s="45">
        <v>402740</v>
      </c>
      <c r="G81" s="45">
        <v>272698</v>
      </c>
      <c r="H81" s="62"/>
      <c r="I81" s="63"/>
      <c r="J81" s="63"/>
      <c r="K81" s="64"/>
      <c r="L81" s="63"/>
      <c r="M81" s="63"/>
      <c r="N81" s="64"/>
      <c r="O81" s="63"/>
      <c r="P81" s="44"/>
      <c r="Q81" s="65"/>
      <c r="R81" s="65"/>
      <c r="S81" s="65"/>
      <c r="T81" s="65"/>
      <c r="U81" s="66" t="str">
        <f t="shared" si="40"/>
        <v>DATA?</v>
      </c>
      <c r="V81" s="63">
        <f t="shared" si="41"/>
        <v>0</v>
      </c>
      <c r="W81" s="63">
        <f t="shared" si="42"/>
        <v>0</v>
      </c>
      <c r="X81" s="63">
        <f t="shared" si="43"/>
        <v>0</v>
      </c>
      <c r="Y81" s="63">
        <f t="shared" si="44"/>
        <v>0</v>
      </c>
      <c r="Z81" s="63">
        <f t="shared" si="45"/>
        <v>0</v>
      </c>
      <c r="AA81" s="67"/>
      <c r="AB81" s="68"/>
      <c r="AC81" s="69"/>
      <c r="AD81" s="67"/>
      <c r="AE81" s="70"/>
      <c r="AF81" s="70"/>
      <c r="AG81" s="70"/>
      <c r="AH81" s="70"/>
      <c r="AI81" s="66" t="str">
        <f t="shared" si="34"/>
        <v>DATA?</v>
      </c>
      <c r="AJ81" s="63">
        <f t="shared" si="35"/>
        <v>0</v>
      </c>
      <c r="AK81" s="63">
        <f t="shared" si="36"/>
        <v>0</v>
      </c>
      <c r="AL81" s="63">
        <f t="shared" si="37"/>
        <v>0</v>
      </c>
      <c r="AM81" s="63">
        <f t="shared" si="38"/>
        <v>0</v>
      </c>
      <c r="AN81" s="63"/>
      <c r="AO81" s="63">
        <f t="shared" si="39"/>
        <v>0</v>
      </c>
      <c r="AP81" s="68"/>
      <c r="AQ81" s="69"/>
      <c r="AR81" s="67"/>
      <c r="AS81" s="67"/>
      <c r="AT81" s="67"/>
      <c r="AU81" s="67"/>
      <c r="AV81" s="63" t="s">
        <v>43</v>
      </c>
      <c r="AW81" s="71">
        <v>44076</v>
      </c>
      <c r="AX81" s="63" t="s">
        <v>237</v>
      </c>
      <c r="AY81" s="63"/>
      <c r="AZ81" s="72"/>
      <c r="BA81" s="65"/>
      <c r="BB81" s="65"/>
      <c r="BC81" s="65"/>
      <c r="BD81" s="65"/>
      <c r="BE81" s="67"/>
    </row>
    <row r="82" spans="1:57" s="72" customFormat="1" x14ac:dyDescent="0.2">
      <c r="A82" s="44">
        <v>2</v>
      </c>
      <c r="B82" s="44" t="s">
        <v>90</v>
      </c>
      <c r="C82" s="44" t="s">
        <v>204</v>
      </c>
      <c r="D82" s="44" t="s">
        <v>207</v>
      </c>
      <c r="E82" s="44" t="s">
        <v>169</v>
      </c>
      <c r="F82" s="45">
        <v>402735</v>
      </c>
      <c r="G82" s="45">
        <v>272667</v>
      </c>
      <c r="H82" s="62" t="s">
        <v>75</v>
      </c>
      <c r="I82" s="63">
        <v>1.1000000000000001</v>
      </c>
      <c r="J82" s="63">
        <v>140</v>
      </c>
      <c r="K82" s="64">
        <v>4.5</v>
      </c>
      <c r="L82" s="63">
        <v>5</v>
      </c>
      <c r="M82" s="63">
        <v>75</v>
      </c>
      <c r="N82" s="64">
        <v>3.8</v>
      </c>
      <c r="O82" s="63">
        <v>0.5</v>
      </c>
      <c r="P82" s="44" t="s">
        <v>72</v>
      </c>
      <c r="Q82" s="65">
        <v>-1</v>
      </c>
      <c r="R82" s="65">
        <v>-2</v>
      </c>
      <c r="S82" s="65">
        <v>-2</v>
      </c>
      <c r="T82" s="65">
        <v>-1</v>
      </c>
      <c r="U82" s="66">
        <f t="shared" si="40"/>
        <v>-2</v>
      </c>
      <c r="V82" s="63">
        <f t="shared" si="41"/>
        <v>0</v>
      </c>
      <c r="W82" s="63">
        <f t="shared" si="42"/>
        <v>0</v>
      </c>
      <c r="X82" s="63">
        <f t="shared" si="43"/>
        <v>0</v>
      </c>
      <c r="Y82" s="63">
        <f t="shared" si="44"/>
        <v>0</v>
      </c>
      <c r="Z82" s="63">
        <f t="shared" si="45"/>
        <v>0</v>
      </c>
      <c r="AA82" s="67">
        <v>-1</v>
      </c>
      <c r="AB82" s="68">
        <f t="shared" ref="AB82:AB95" si="46">IF(ISNUMBER($U82),U82+Z82,"DATA?")</f>
        <v>-2</v>
      </c>
      <c r="AC82" s="69">
        <f t="shared" ref="AC82:AC95" si="47">IF(-50&gt;=AB82,5,IF(AND(-25&gt;=AB82,AB82&gt;=-49),4,IF(AND(-17&gt;=AB82,AB82&gt;=-24),3,IF(AND(-11&gt;=AB82,AB82&gt;=-16),2,IF(AND(0&gt;=AB82,AB82&gt;=-10),1,"CLASS?")))))</f>
        <v>1</v>
      </c>
      <c r="AD82" s="67" t="s">
        <v>36</v>
      </c>
      <c r="AE82" s="70"/>
      <c r="AF82" s="70"/>
      <c r="AG82" s="70"/>
      <c r="AH82" s="70"/>
      <c r="AI82" s="66" t="str">
        <f t="shared" si="34"/>
        <v>DATA?</v>
      </c>
      <c r="AJ82" s="63">
        <f t="shared" si="35"/>
        <v>0</v>
      </c>
      <c r="AK82" s="63">
        <f t="shared" si="36"/>
        <v>0</v>
      </c>
      <c r="AL82" s="63">
        <f t="shared" si="37"/>
        <v>0</v>
      </c>
      <c r="AM82" s="63">
        <f t="shared" si="38"/>
        <v>0</v>
      </c>
      <c r="AN82" s="63"/>
      <c r="AO82" s="63">
        <f t="shared" si="39"/>
        <v>0</v>
      </c>
      <c r="AP82" s="68"/>
      <c r="AQ82" s="69"/>
      <c r="AR82" s="67" t="s">
        <v>40</v>
      </c>
      <c r="AS82" s="67" t="s">
        <v>80</v>
      </c>
      <c r="AT82" s="67" t="s">
        <v>41</v>
      </c>
      <c r="AU82" s="67">
        <v>0</v>
      </c>
      <c r="AV82" s="63" t="s">
        <v>43</v>
      </c>
      <c r="AW82" s="71">
        <v>44076</v>
      </c>
      <c r="AX82" s="63"/>
      <c r="AY82" s="63"/>
      <c r="BA82" s="65"/>
      <c r="BB82" s="65"/>
      <c r="BC82" s="65"/>
      <c r="BD82" s="65"/>
      <c r="BE82" s="67"/>
    </row>
    <row r="83" spans="1:57" s="72" customFormat="1" x14ac:dyDescent="0.2">
      <c r="A83" s="44">
        <v>5</v>
      </c>
      <c r="B83" s="44" t="s">
        <v>90</v>
      </c>
      <c r="C83" s="44" t="s">
        <v>204</v>
      </c>
      <c r="D83" s="44" t="s">
        <v>208</v>
      </c>
      <c r="E83" s="44" t="s">
        <v>169</v>
      </c>
      <c r="F83" s="45">
        <v>402710</v>
      </c>
      <c r="G83" s="45">
        <v>272686</v>
      </c>
      <c r="H83" s="62" t="s">
        <v>75</v>
      </c>
      <c r="I83" s="63">
        <v>1.1000000000000001</v>
      </c>
      <c r="J83" s="63">
        <v>140</v>
      </c>
      <c r="K83" s="64">
        <v>4.5</v>
      </c>
      <c r="L83" s="63">
        <v>5</v>
      </c>
      <c r="M83" s="63">
        <v>75</v>
      </c>
      <c r="N83" s="64">
        <v>3.8</v>
      </c>
      <c r="O83" s="63">
        <v>0.5</v>
      </c>
      <c r="P83" s="44" t="s">
        <v>71</v>
      </c>
      <c r="Q83" s="65">
        <v>-2</v>
      </c>
      <c r="R83" s="65">
        <v>-3</v>
      </c>
      <c r="S83" s="65">
        <v>-2</v>
      </c>
      <c r="T83" s="65">
        <v>-2</v>
      </c>
      <c r="U83" s="66">
        <f t="shared" si="40"/>
        <v>-2</v>
      </c>
      <c r="V83" s="63">
        <f t="shared" si="41"/>
        <v>0</v>
      </c>
      <c r="W83" s="63">
        <f t="shared" si="42"/>
        <v>0</v>
      </c>
      <c r="X83" s="63">
        <f t="shared" si="43"/>
        <v>0</v>
      </c>
      <c r="Y83" s="63">
        <f t="shared" si="44"/>
        <v>0</v>
      </c>
      <c r="Z83" s="63">
        <f t="shared" si="45"/>
        <v>0</v>
      </c>
      <c r="AA83" s="67">
        <v>-1</v>
      </c>
      <c r="AB83" s="68">
        <f t="shared" si="46"/>
        <v>-2</v>
      </c>
      <c r="AC83" s="69">
        <f t="shared" si="47"/>
        <v>1</v>
      </c>
      <c r="AD83" s="67" t="s">
        <v>36</v>
      </c>
      <c r="AE83" s="70"/>
      <c r="AF83" s="70"/>
      <c r="AG83" s="70"/>
      <c r="AH83" s="70"/>
      <c r="AI83" s="66" t="str">
        <f t="shared" si="34"/>
        <v>DATA?</v>
      </c>
      <c r="AJ83" s="63">
        <f t="shared" si="35"/>
        <v>0</v>
      </c>
      <c r="AK83" s="63">
        <f t="shared" si="36"/>
        <v>0</v>
      </c>
      <c r="AL83" s="63">
        <f t="shared" si="37"/>
        <v>0</v>
      </c>
      <c r="AM83" s="63">
        <f t="shared" si="38"/>
        <v>0</v>
      </c>
      <c r="AN83" s="63"/>
      <c r="AO83" s="63">
        <f t="shared" si="39"/>
        <v>0</v>
      </c>
      <c r="AP83" s="68"/>
      <c r="AQ83" s="69"/>
      <c r="AR83" s="67" t="s">
        <v>40</v>
      </c>
      <c r="AS83" s="67" t="s">
        <v>80</v>
      </c>
      <c r="AT83" s="67" t="s">
        <v>41</v>
      </c>
      <c r="AU83" s="67">
        <v>4</v>
      </c>
      <c r="AV83" s="63" t="s">
        <v>43</v>
      </c>
      <c r="AW83" s="71">
        <v>44076</v>
      </c>
      <c r="AX83" s="63" t="s">
        <v>245</v>
      </c>
      <c r="AY83" s="63"/>
      <c r="BA83" s="65"/>
      <c r="BB83" s="65"/>
      <c r="BC83" s="65"/>
      <c r="BD83" s="65"/>
      <c r="BE83" s="67"/>
    </row>
    <row r="84" spans="1:57" s="72" customFormat="1" x14ac:dyDescent="0.2">
      <c r="A84" s="44">
        <v>8</v>
      </c>
      <c r="B84" s="44" t="s">
        <v>90</v>
      </c>
      <c r="C84" s="44" t="s">
        <v>209</v>
      </c>
      <c r="D84" s="44" t="s">
        <v>210</v>
      </c>
      <c r="E84" s="44" t="s">
        <v>96</v>
      </c>
      <c r="F84" s="45">
        <v>402405</v>
      </c>
      <c r="G84" s="45">
        <v>272032</v>
      </c>
      <c r="H84" s="62" t="s">
        <v>75</v>
      </c>
      <c r="I84" s="63"/>
      <c r="J84" s="63">
        <v>140</v>
      </c>
      <c r="K84" s="64">
        <v>3.41</v>
      </c>
      <c r="L84" s="63">
        <v>4.5</v>
      </c>
      <c r="M84" s="63"/>
      <c r="N84" s="64"/>
      <c r="O84" s="63">
        <v>0.5</v>
      </c>
      <c r="P84" s="44" t="s">
        <v>71</v>
      </c>
      <c r="Q84" s="65">
        <v>-8</v>
      </c>
      <c r="R84" s="65">
        <v>-5</v>
      </c>
      <c r="S84" s="65">
        <v>-6</v>
      </c>
      <c r="T84" s="65">
        <v>-7</v>
      </c>
      <c r="U84" s="66">
        <f t="shared" si="40"/>
        <v>-7</v>
      </c>
      <c r="V84" s="63">
        <f t="shared" si="41"/>
        <v>0</v>
      </c>
      <c r="W84" s="63">
        <f t="shared" si="42"/>
        <v>0</v>
      </c>
      <c r="X84" s="63">
        <f t="shared" si="43"/>
        <v>0</v>
      </c>
      <c r="Y84" s="63">
        <f t="shared" si="44"/>
        <v>0</v>
      </c>
      <c r="Z84" s="63">
        <f t="shared" si="45"/>
        <v>0</v>
      </c>
      <c r="AA84" s="67" t="s">
        <v>42</v>
      </c>
      <c r="AB84" s="68">
        <f t="shared" si="46"/>
        <v>-7</v>
      </c>
      <c r="AC84" s="69">
        <v>2</v>
      </c>
      <c r="AD84" s="67" t="s">
        <v>36</v>
      </c>
      <c r="AE84" s="70"/>
      <c r="AF84" s="70"/>
      <c r="AG84" s="70"/>
      <c r="AH84" s="70"/>
      <c r="AI84" s="66" t="str">
        <f t="shared" si="34"/>
        <v>DATA?</v>
      </c>
      <c r="AJ84" s="63">
        <f t="shared" si="35"/>
        <v>0</v>
      </c>
      <c r="AK84" s="63">
        <f t="shared" si="36"/>
        <v>0</v>
      </c>
      <c r="AL84" s="63">
        <f t="shared" si="37"/>
        <v>0</v>
      </c>
      <c r="AM84" s="63">
        <f t="shared" si="38"/>
        <v>0</v>
      </c>
      <c r="AN84" s="63"/>
      <c r="AO84" s="63">
        <f t="shared" si="39"/>
        <v>0</v>
      </c>
      <c r="AP84" s="68"/>
      <c r="AQ84" s="69"/>
      <c r="AR84" s="67" t="s">
        <v>40</v>
      </c>
      <c r="AS84" s="67" t="s">
        <v>81</v>
      </c>
      <c r="AT84" s="67" t="s">
        <v>41</v>
      </c>
      <c r="AU84" s="67">
        <v>0</v>
      </c>
      <c r="AV84" s="63" t="s">
        <v>44</v>
      </c>
      <c r="AW84" s="71">
        <v>44085</v>
      </c>
      <c r="AX84" s="63" t="s">
        <v>248</v>
      </c>
      <c r="AY84" s="63"/>
      <c r="BA84" s="65"/>
      <c r="BB84" s="65"/>
      <c r="BC84" s="65"/>
      <c r="BD84" s="65"/>
      <c r="BE84" s="67"/>
    </row>
    <row r="85" spans="1:57" s="72" customFormat="1" x14ac:dyDescent="0.2">
      <c r="A85" s="44">
        <v>9</v>
      </c>
      <c r="B85" s="44" t="s">
        <v>90</v>
      </c>
      <c r="C85" s="44" t="s">
        <v>209</v>
      </c>
      <c r="D85" s="44" t="s">
        <v>211</v>
      </c>
      <c r="E85" s="44" t="s">
        <v>96</v>
      </c>
      <c r="F85" s="44">
        <v>402325</v>
      </c>
      <c r="G85" s="45">
        <v>272985</v>
      </c>
      <c r="H85" s="62" t="s">
        <v>75</v>
      </c>
      <c r="I85" s="63"/>
      <c r="J85" s="63">
        <v>140</v>
      </c>
      <c r="K85" s="64">
        <v>3.5</v>
      </c>
      <c r="L85" s="63">
        <v>4.5</v>
      </c>
      <c r="M85" s="63"/>
      <c r="N85" s="64"/>
      <c r="O85" s="63">
        <v>0.5</v>
      </c>
      <c r="P85" s="44" t="s">
        <v>69</v>
      </c>
      <c r="Q85" s="65">
        <v>-11</v>
      </c>
      <c r="R85" s="65">
        <v>-10</v>
      </c>
      <c r="S85" s="65">
        <v>-6</v>
      </c>
      <c r="T85" s="65">
        <v>-10</v>
      </c>
      <c r="U85" s="66">
        <f t="shared" si="40"/>
        <v>-9</v>
      </c>
      <c r="V85" s="63">
        <f t="shared" si="41"/>
        <v>0</v>
      </c>
      <c r="W85" s="63">
        <f t="shared" si="42"/>
        <v>0</v>
      </c>
      <c r="X85" s="63">
        <f t="shared" si="43"/>
        <v>0</v>
      </c>
      <c r="Y85" s="63">
        <f t="shared" si="44"/>
        <v>0</v>
      </c>
      <c r="Z85" s="63">
        <f t="shared" si="45"/>
        <v>0</v>
      </c>
      <c r="AA85" s="67" t="s">
        <v>42</v>
      </c>
      <c r="AB85" s="68">
        <f t="shared" si="46"/>
        <v>-9</v>
      </c>
      <c r="AC85" s="69">
        <v>2</v>
      </c>
      <c r="AD85" s="67" t="s">
        <v>37</v>
      </c>
      <c r="AE85" s="70"/>
      <c r="AF85" s="70"/>
      <c r="AG85" s="70"/>
      <c r="AH85" s="70"/>
      <c r="AI85" s="66" t="str">
        <f t="shared" si="34"/>
        <v>DATA?</v>
      </c>
      <c r="AJ85" s="63">
        <f t="shared" si="35"/>
        <v>0</v>
      </c>
      <c r="AK85" s="63">
        <f t="shared" si="36"/>
        <v>0</v>
      </c>
      <c r="AL85" s="63">
        <f t="shared" si="37"/>
        <v>0</v>
      </c>
      <c r="AM85" s="63">
        <f t="shared" si="38"/>
        <v>0</v>
      </c>
      <c r="AN85" s="63"/>
      <c r="AO85" s="63">
        <f t="shared" si="39"/>
        <v>0</v>
      </c>
      <c r="AP85" s="68"/>
      <c r="AQ85" s="69"/>
      <c r="AR85" s="67" t="s">
        <v>40</v>
      </c>
      <c r="AS85" s="67" t="s">
        <v>81</v>
      </c>
      <c r="AT85" s="67" t="s">
        <v>41</v>
      </c>
      <c r="AU85" s="67">
        <v>0</v>
      </c>
      <c r="AV85" s="63" t="s">
        <v>44</v>
      </c>
      <c r="AW85" s="71">
        <v>44085</v>
      </c>
      <c r="AX85" s="63" t="s">
        <v>248</v>
      </c>
      <c r="AY85" s="63"/>
      <c r="BA85" s="65"/>
      <c r="BB85" s="65"/>
      <c r="BC85" s="65"/>
      <c r="BD85" s="65"/>
      <c r="BE85" s="67"/>
    </row>
    <row r="86" spans="1:57" s="72" customFormat="1" x14ac:dyDescent="0.2">
      <c r="A86" s="44">
        <v>1</v>
      </c>
      <c r="B86" s="44" t="s">
        <v>90</v>
      </c>
      <c r="C86" s="44" t="s">
        <v>243</v>
      </c>
      <c r="D86" s="44" t="s">
        <v>212</v>
      </c>
      <c r="E86" s="44" t="s">
        <v>96</v>
      </c>
      <c r="F86" s="45">
        <v>402575</v>
      </c>
      <c r="G86" s="45">
        <v>272643</v>
      </c>
      <c r="H86" s="62" t="s">
        <v>75</v>
      </c>
      <c r="I86" s="63">
        <v>0.9</v>
      </c>
      <c r="J86" s="63">
        <v>140</v>
      </c>
      <c r="K86" s="64">
        <v>3.5</v>
      </c>
      <c r="L86" s="63">
        <v>6</v>
      </c>
      <c r="M86" s="63">
        <v>75</v>
      </c>
      <c r="N86" s="64">
        <v>3.2</v>
      </c>
      <c r="O86" s="63" t="s">
        <v>73</v>
      </c>
      <c r="P86" s="44" t="s">
        <v>69</v>
      </c>
      <c r="Q86" s="65">
        <v>-1</v>
      </c>
      <c r="R86" s="65">
        <v>0</v>
      </c>
      <c r="S86" s="65">
        <v>-1</v>
      </c>
      <c r="T86" s="65" t="s">
        <v>42</v>
      </c>
      <c r="U86" s="66">
        <f t="shared" si="40"/>
        <v>-1</v>
      </c>
      <c r="V86" s="63">
        <f t="shared" si="41"/>
        <v>0</v>
      </c>
      <c r="W86" s="63">
        <f t="shared" si="42"/>
        <v>0</v>
      </c>
      <c r="X86" s="63">
        <f t="shared" si="43"/>
        <v>0</v>
      </c>
      <c r="Y86" s="63">
        <f t="shared" si="44"/>
        <v>0</v>
      </c>
      <c r="Z86" s="63">
        <f t="shared" si="45"/>
        <v>0</v>
      </c>
      <c r="AA86" s="67">
        <v>0</v>
      </c>
      <c r="AB86" s="68">
        <f t="shared" si="46"/>
        <v>-1</v>
      </c>
      <c r="AC86" s="69">
        <f t="shared" si="47"/>
        <v>1</v>
      </c>
      <c r="AD86" s="67" t="s">
        <v>35</v>
      </c>
      <c r="AE86" s="70"/>
      <c r="AF86" s="70"/>
      <c r="AG86" s="70"/>
      <c r="AH86" s="70"/>
      <c r="AI86" s="66" t="str">
        <f t="shared" si="34"/>
        <v>DATA?</v>
      </c>
      <c r="AJ86" s="63">
        <f t="shared" si="35"/>
        <v>0</v>
      </c>
      <c r="AK86" s="63">
        <f t="shared" si="36"/>
        <v>0</v>
      </c>
      <c r="AL86" s="63">
        <f t="shared" si="37"/>
        <v>0</v>
      </c>
      <c r="AM86" s="63">
        <f t="shared" si="38"/>
        <v>0</v>
      </c>
      <c r="AN86" s="63"/>
      <c r="AO86" s="63">
        <f t="shared" si="39"/>
        <v>0</v>
      </c>
      <c r="AP86" s="68"/>
      <c r="AQ86" s="69"/>
      <c r="AR86" s="67" t="s">
        <v>40</v>
      </c>
      <c r="AS86" s="67" t="s">
        <v>80</v>
      </c>
      <c r="AT86" s="67" t="s">
        <v>41</v>
      </c>
      <c r="AU86" s="67">
        <v>0</v>
      </c>
      <c r="AV86" s="63" t="s">
        <v>43</v>
      </c>
      <c r="AW86" s="71">
        <v>44076</v>
      </c>
      <c r="AX86" s="63"/>
      <c r="AY86" s="63"/>
      <c r="BA86" s="65"/>
      <c r="BB86" s="65"/>
      <c r="BC86" s="65"/>
      <c r="BD86" s="65"/>
      <c r="BE86" s="67"/>
    </row>
    <row r="87" spans="1:57" s="72" customFormat="1" x14ac:dyDescent="0.2">
      <c r="A87" s="44" t="s">
        <v>213</v>
      </c>
      <c r="B87" s="44" t="s">
        <v>90</v>
      </c>
      <c r="C87" s="44" t="s">
        <v>243</v>
      </c>
      <c r="D87" s="44" t="s">
        <v>214</v>
      </c>
      <c r="E87" s="44" t="s">
        <v>215</v>
      </c>
      <c r="F87" s="45">
        <v>402531</v>
      </c>
      <c r="G87" s="45">
        <v>272643</v>
      </c>
      <c r="H87" s="62" t="s">
        <v>75</v>
      </c>
      <c r="I87" s="63">
        <v>1</v>
      </c>
      <c r="J87" s="63">
        <v>140</v>
      </c>
      <c r="K87" s="64">
        <v>4.5</v>
      </c>
      <c r="L87" s="63">
        <v>5</v>
      </c>
      <c r="M87" s="63">
        <v>75</v>
      </c>
      <c r="N87" s="64">
        <v>3.8</v>
      </c>
      <c r="O87" s="63">
        <v>0.5</v>
      </c>
      <c r="P87" s="44" t="s">
        <v>71</v>
      </c>
      <c r="Q87" s="65">
        <v>0</v>
      </c>
      <c r="R87" s="65">
        <v>-1</v>
      </c>
      <c r="S87" s="65">
        <v>0</v>
      </c>
      <c r="T87" s="65">
        <v>-1</v>
      </c>
      <c r="U87" s="66">
        <f t="shared" si="40"/>
        <v>-1</v>
      </c>
      <c r="V87" s="63">
        <f t="shared" si="41"/>
        <v>0</v>
      </c>
      <c r="W87" s="63">
        <f t="shared" si="42"/>
        <v>0</v>
      </c>
      <c r="X87" s="63">
        <f t="shared" si="43"/>
        <v>0</v>
      </c>
      <c r="Y87" s="63">
        <f t="shared" si="44"/>
        <v>0</v>
      </c>
      <c r="Z87" s="63">
        <f t="shared" si="45"/>
        <v>0</v>
      </c>
      <c r="AA87" s="67">
        <v>0</v>
      </c>
      <c r="AB87" s="68">
        <f t="shared" si="46"/>
        <v>-1</v>
      </c>
      <c r="AC87" s="69">
        <f t="shared" si="47"/>
        <v>1</v>
      </c>
      <c r="AD87" s="67" t="s">
        <v>36</v>
      </c>
      <c r="AE87" s="70"/>
      <c r="AF87" s="70"/>
      <c r="AG87" s="70"/>
      <c r="AH87" s="70"/>
      <c r="AI87" s="66" t="str">
        <f t="shared" si="34"/>
        <v>DATA?</v>
      </c>
      <c r="AJ87" s="63">
        <f t="shared" si="35"/>
        <v>0</v>
      </c>
      <c r="AK87" s="63">
        <f t="shared" si="36"/>
        <v>0</v>
      </c>
      <c r="AL87" s="63">
        <f t="shared" si="37"/>
        <v>0</v>
      </c>
      <c r="AM87" s="63">
        <f t="shared" si="38"/>
        <v>0</v>
      </c>
      <c r="AN87" s="63"/>
      <c r="AO87" s="63">
        <f t="shared" si="39"/>
        <v>0</v>
      </c>
      <c r="AP87" s="68"/>
      <c r="AQ87" s="69"/>
      <c r="AR87" s="67" t="s">
        <v>40</v>
      </c>
      <c r="AS87" s="67" t="s">
        <v>80</v>
      </c>
      <c r="AT87" s="67" t="s">
        <v>41</v>
      </c>
      <c r="AU87" s="67">
        <v>0</v>
      </c>
      <c r="AV87" s="63" t="s">
        <v>43</v>
      </c>
      <c r="AW87" s="71">
        <v>44076</v>
      </c>
      <c r="AX87" s="63"/>
      <c r="AY87" s="63"/>
      <c r="BA87" s="65"/>
      <c r="BB87" s="65"/>
      <c r="BC87" s="65"/>
      <c r="BD87" s="65"/>
      <c r="BE87" s="67"/>
    </row>
    <row r="88" spans="1:57" s="72" customFormat="1" x14ac:dyDescent="0.2">
      <c r="A88" s="44">
        <v>1</v>
      </c>
      <c r="B88" s="44" t="s">
        <v>90</v>
      </c>
      <c r="C88" s="44" t="s">
        <v>216</v>
      </c>
      <c r="D88" s="44" t="s">
        <v>217</v>
      </c>
      <c r="E88" s="44" t="s">
        <v>96</v>
      </c>
      <c r="F88" s="45">
        <v>402268</v>
      </c>
      <c r="G88" s="45">
        <v>272366</v>
      </c>
      <c r="H88" s="62" t="s">
        <v>75</v>
      </c>
      <c r="I88" s="63"/>
      <c r="J88" s="63">
        <v>140</v>
      </c>
      <c r="K88" s="64">
        <v>3.5</v>
      </c>
      <c r="L88" s="63">
        <v>4.5</v>
      </c>
      <c r="M88" s="63"/>
      <c r="N88" s="64"/>
      <c r="O88" s="63" t="s">
        <v>73</v>
      </c>
      <c r="P88" s="44" t="s">
        <v>71</v>
      </c>
      <c r="Q88" s="65">
        <v>-10</v>
      </c>
      <c r="R88" s="65">
        <v>-10</v>
      </c>
      <c r="S88" s="65">
        <v>-8</v>
      </c>
      <c r="T88" s="65">
        <v>-9</v>
      </c>
      <c r="U88" s="66">
        <f t="shared" si="40"/>
        <v>-9</v>
      </c>
      <c r="V88" s="63">
        <f t="shared" si="41"/>
        <v>0</v>
      </c>
      <c r="W88" s="63">
        <f t="shared" si="42"/>
        <v>0</v>
      </c>
      <c r="X88" s="63">
        <f t="shared" si="43"/>
        <v>0</v>
      </c>
      <c r="Y88" s="63">
        <f t="shared" si="44"/>
        <v>0</v>
      </c>
      <c r="Z88" s="63">
        <f t="shared" si="45"/>
        <v>0</v>
      </c>
      <c r="AA88" s="67" t="s">
        <v>42</v>
      </c>
      <c r="AB88" s="68">
        <f t="shared" si="46"/>
        <v>-9</v>
      </c>
      <c r="AC88" s="69">
        <v>2</v>
      </c>
      <c r="AD88" s="67" t="s">
        <v>37</v>
      </c>
      <c r="AE88" s="70"/>
      <c r="AF88" s="70"/>
      <c r="AG88" s="70"/>
      <c r="AH88" s="70"/>
      <c r="AI88" s="66" t="str">
        <f t="shared" si="34"/>
        <v>DATA?</v>
      </c>
      <c r="AJ88" s="63">
        <f t="shared" si="35"/>
        <v>0</v>
      </c>
      <c r="AK88" s="63">
        <f t="shared" si="36"/>
        <v>0</v>
      </c>
      <c r="AL88" s="63">
        <f t="shared" si="37"/>
        <v>0</v>
      </c>
      <c r="AM88" s="63">
        <f t="shared" si="38"/>
        <v>0</v>
      </c>
      <c r="AN88" s="63"/>
      <c r="AO88" s="63">
        <f t="shared" si="39"/>
        <v>0</v>
      </c>
      <c r="AP88" s="68"/>
      <c r="AQ88" s="69"/>
      <c r="AR88" s="67" t="s">
        <v>40</v>
      </c>
      <c r="AS88" s="67" t="s">
        <v>81</v>
      </c>
      <c r="AT88" s="67" t="s">
        <v>41</v>
      </c>
      <c r="AU88" s="67">
        <v>0</v>
      </c>
      <c r="AV88" s="63" t="s">
        <v>43</v>
      </c>
      <c r="AW88" s="71">
        <v>44076</v>
      </c>
      <c r="AX88" s="63" t="s">
        <v>248</v>
      </c>
      <c r="AY88" s="63"/>
      <c r="BA88" s="65"/>
      <c r="BB88" s="65"/>
      <c r="BC88" s="65"/>
      <c r="BD88" s="65"/>
      <c r="BE88" s="67"/>
    </row>
    <row r="89" spans="1:57" s="72" customFormat="1" x14ac:dyDescent="0.2">
      <c r="A89" s="44">
        <v>2</v>
      </c>
      <c r="B89" s="44" t="s">
        <v>90</v>
      </c>
      <c r="C89" s="44" t="s">
        <v>216</v>
      </c>
      <c r="D89" s="44" t="s">
        <v>218</v>
      </c>
      <c r="E89" s="44" t="s">
        <v>219</v>
      </c>
      <c r="F89" s="45">
        <v>402302</v>
      </c>
      <c r="G89" s="45">
        <v>272354</v>
      </c>
      <c r="H89" s="62" t="s">
        <v>75</v>
      </c>
      <c r="I89" s="63"/>
      <c r="J89" s="63">
        <v>140</v>
      </c>
      <c r="K89" s="64">
        <v>3.5</v>
      </c>
      <c r="L89" s="63">
        <v>4.5</v>
      </c>
      <c r="M89" s="63"/>
      <c r="N89" s="64"/>
      <c r="O89" s="63" t="s">
        <v>73</v>
      </c>
      <c r="P89" s="44" t="s">
        <v>71</v>
      </c>
      <c r="Q89" s="65">
        <v>-11</v>
      </c>
      <c r="R89" s="65">
        <v>-7</v>
      </c>
      <c r="S89" s="65">
        <v>-11</v>
      </c>
      <c r="T89" s="65">
        <v>-12</v>
      </c>
      <c r="U89" s="66">
        <f t="shared" si="40"/>
        <v>-10</v>
      </c>
      <c r="V89" s="63">
        <f t="shared" si="41"/>
        <v>0</v>
      </c>
      <c r="W89" s="63">
        <f t="shared" si="42"/>
        <v>0</v>
      </c>
      <c r="X89" s="63">
        <f t="shared" si="43"/>
        <v>0</v>
      </c>
      <c r="Y89" s="63">
        <f t="shared" si="44"/>
        <v>0</v>
      </c>
      <c r="Z89" s="63">
        <f t="shared" si="45"/>
        <v>0</v>
      </c>
      <c r="AA89" s="67" t="s">
        <v>42</v>
      </c>
      <c r="AB89" s="68">
        <f t="shared" si="46"/>
        <v>-10</v>
      </c>
      <c r="AC89" s="69">
        <v>2</v>
      </c>
      <c r="AD89" s="67" t="s">
        <v>37</v>
      </c>
      <c r="AE89" s="70"/>
      <c r="AF89" s="70"/>
      <c r="AG89" s="70"/>
      <c r="AH89" s="70"/>
      <c r="AI89" s="66" t="str">
        <f t="shared" si="34"/>
        <v>DATA?</v>
      </c>
      <c r="AJ89" s="63">
        <f t="shared" si="35"/>
        <v>0</v>
      </c>
      <c r="AK89" s="63">
        <f t="shared" si="36"/>
        <v>0</v>
      </c>
      <c r="AL89" s="63">
        <f t="shared" si="37"/>
        <v>0</v>
      </c>
      <c r="AM89" s="63">
        <f t="shared" si="38"/>
        <v>0</v>
      </c>
      <c r="AN89" s="63"/>
      <c r="AO89" s="63">
        <f t="shared" si="39"/>
        <v>0</v>
      </c>
      <c r="AP89" s="68"/>
      <c r="AQ89" s="69"/>
      <c r="AR89" s="67" t="s">
        <v>40</v>
      </c>
      <c r="AS89" s="67" t="s">
        <v>81</v>
      </c>
      <c r="AT89" s="67" t="s">
        <v>41</v>
      </c>
      <c r="AU89" s="67">
        <v>0</v>
      </c>
      <c r="AV89" s="63" t="s">
        <v>43</v>
      </c>
      <c r="AW89" s="71">
        <v>44076</v>
      </c>
      <c r="AX89" s="63" t="s">
        <v>248</v>
      </c>
      <c r="AY89" s="63"/>
      <c r="BA89" s="65"/>
      <c r="BB89" s="65"/>
      <c r="BC89" s="65"/>
      <c r="BD89" s="65"/>
      <c r="BE89" s="67"/>
    </row>
    <row r="90" spans="1:57" s="72" customFormat="1" x14ac:dyDescent="0.2">
      <c r="A90" s="44">
        <v>3</v>
      </c>
      <c r="B90" s="44" t="s">
        <v>90</v>
      </c>
      <c r="C90" s="44" t="s">
        <v>216</v>
      </c>
      <c r="D90" s="44" t="s">
        <v>220</v>
      </c>
      <c r="E90" s="44" t="s">
        <v>219</v>
      </c>
      <c r="F90" s="45">
        <v>402301</v>
      </c>
      <c r="G90" s="45">
        <v>272323</v>
      </c>
      <c r="H90" s="62" t="s">
        <v>75</v>
      </c>
      <c r="I90" s="63"/>
      <c r="J90" s="63">
        <v>140</v>
      </c>
      <c r="K90" s="64">
        <v>3.5</v>
      </c>
      <c r="L90" s="63">
        <v>4.5</v>
      </c>
      <c r="M90" s="63"/>
      <c r="N90" s="64"/>
      <c r="O90" s="63" t="s">
        <v>73</v>
      </c>
      <c r="P90" s="44" t="s">
        <v>72</v>
      </c>
      <c r="Q90" s="65">
        <v>-8</v>
      </c>
      <c r="R90" s="65">
        <v>-10</v>
      </c>
      <c r="S90" s="65">
        <v>-8</v>
      </c>
      <c r="T90" s="65">
        <v>-8</v>
      </c>
      <c r="U90" s="66">
        <f t="shared" si="40"/>
        <v>-9</v>
      </c>
      <c r="V90" s="63">
        <f t="shared" si="41"/>
        <v>0</v>
      </c>
      <c r="W90" s="63">
        <f t="shared" si="42"/>
        <v>0</v>
      </c>
      <c r="X90" s="63">
        <f t="shared" si="43"/>
        <v>0</v>
      </c>
      <c r="Y90" s="63">
        <f t="shared" si="44"/>
        <v>0</v>
      </c>
      <c r="Z90" s="63">
        <f t="shared" si="45"/>
        <v>0</v>
      </c>
      <c r="AA90" s="67" t="s">
        <v>42</v>
      </c>
      <c r="AB90" s="68">
        <f t="shared" si="46"/>
        <v>-9</v>
      </c>
      <c r="AC90" s="69">
        <v>2</v>
      </c>
      <c r="AD90" s="67" t="s">
        <v>37</v>
      </c>
      <c r="AE90" s="70"/>
      <c r="AF90" s="70"/>
      <c r="AG90" s="70"/>
      <c r="AH90" s="70"/>
      <c r="AI90" s="66" t="str">
        <f t="shared" si="34"/>
        <v>DATA?</v>
      </c>
      <c r="AJ90" s="63">
        <f t="shared" si="35"/>
        <v>0</v>
      </c>
      <c r="AK90" s="63">
        <f t="shared" si="36"/>
        <v>0</v>
      </c>
      <c r="AL90" s="63">
        <f t="shared" si="37"/>
        <v>0</v>
      </c>
      <c r="AM90" s="63">
        <f t="shared" si="38"/>
        <v>0</v>
      </c>
      <c r="AN90" s="63"/>
      <c r="AO90" s="63">
        <f t="shared" si="39"/>
        <v>0</v>
      </c>
      <c r="AP90" s="68"/>
      <c r="AQ90" s="69"/>
      <c r="AR90" s="67" t="s">
        <v>40</v>
      </c>
      <c r="AS90" s="67" t="s">
        <v>81</v>
      </c>
      <c r="AT90" s="67" t="s">
        <v>41</v>
      </c>
      <c r="AU90" s="67">
        <v>0</v>
      </c>
      <c r="AV90" s="63" t="s">
        <v>43</v>
      </c>
      <c r="AW90" s="71">
        <v>44076</v>
      </c>
      <c r="AX90" s="63" t="s">
        <v>248</v>
      </c>
      <c r="AY90" s="63"/>
      <c r="BA90" s="65"/>
      <c r="BB90" s="65"/>
      <c r="BC90" s="65"/>
      <c r="BD90" s="65"/>
      <c r="BE90" s="67"/>
    </row>
    <row r="91" spans="1:57" s="72" customFormat="1" x14ac:dyDescent="0.2">
      <c r="A91" s="44">
        <v>4</v>
      </c>
      <c r="B91" s="44" t="s">
        <v>90</v>
      </c>
      <c r="C91" s="44" t="s">
        <v>216</v>
      </c>
      <c r="D91" s="44" t="s">
        <v>221</v>
      </c>
      <c r="E91" s="44" t="s">
        <v>96</v>
      </c>
      <c r="F91" s="45">
        <v>402274</v>
      </c>
      <c r="G91" s="45">
        <v>272325</v>
      </c>
      <c r="H91" s="62" t="s">
        <v>75</v>
      </c>
      <c r="I91" s="63"/>
      <c r="J91" s="63">
        <v>140</v>
      </c>
      <c r="K91" s="64">
        <v>3.5</v>
      </c>
      <c r="L91" s="63">
        <v>4.5</v>
      </c>
      <c r="M91" s="63"/>
      <c r="N91" s="64"/>
      <c r="O91" s="63" t="s">
        <v>73</v>
      </c>
      <c r="P91" s="44" t="s">
        <v>71</v>
      </c>
      <c r="Q91" s="65">
        <v>-10</v>
      </c>
      <c r="R91" s="65">
        <v>-11</v>
      </c>
      <c r="S91" s="65">
        <v>-13</v>
      </c>
      <c r="T91" s="65">
        <v>-10</v>
      </c>
      <c r="U91" s="66">
        <f t="shared" si="40"/>
        <v>-11</v>
      </c>
      <c r="V91" s="63">
        <f t="shared" si="41"/>
        <v>0</v>
      </c>
      <c r="W91" s="63">
        <f t="shared" si="42"/>
        <v>0</v>
      </c>
      <c r="X91" s="63">
        <f t="shared" si="43"/>
        <v>0</v>
      </c>
      <c r="Y91" s="63">
        <f t="shared" si="44"/>
        <v>0</v>
      </c>
      <c r="Z91" s="63">
        <f t="shared" si="45"/>
        <v>0</v>
      </c>
      <c r="AA91" s="67" t="s">
        <v>42</v>
      </c>
      <c r="AB91" s="68">
        <f t="shared" si="46"/>
        <v>-11</v>
      </c>
      <c r="AC91" s="69">
        <f t="shared" si="47"/>
        <v>2</v>
      </c>
      <c r="AD91" s="67" t="s">
        <v>37</v>
      </c>
      <c r="AE91" s="70"/>
      <c r="AF91" s="70"/>
      <c r="AG91" s="70"/>
      <c r="AH91" s="70"/>
      <c r="AI91" s="66" t="str">
        <f t="shared" si="34"/>
        <v>DATA?</v>
      </c>
      <c r="AJ91" s="63">
        <f t="shared" si="35"/>
        <v>0</v>
      </c>
      <c r="AK91" s="63">
        <f t="shared" si="36"/>
        <v>0</v>
      </c>
      <c r="AL91" s="63">
        <f t="shared" si="37"/>
        <v>0</v>
      </c>
      <c r="AM91" s="63">
        <f t="shared" si="38"/>
        <v>0</v>
      </c>
      <c r="AN91" s="63"/>
      <c r="AO91" s="63">
        <f t="shared" si="39"/>
        <v>0</v>
      </c>
      <c r="AP91" s="68"/>
      <c r="AQ91" s="69"/>
      <c r="AR91" s="67" t="s">
        <v>40</v>
      </c>
      <c r="AS91" s="67" t="s">
        <v>81</v>
      </c>
      <c r="AT91" s="67" t="s">
        <v>41</v>
      </c>
      <c r="AU91" s="67">
        <v>0</v>
      </c>
      <c r="AV91" s="63" t="s">
        <v>43</v>
      </c>
      <c r="AW91" s="71">
        <v>44076</v>
      </c>
      <c r="AX91" s="63" t="s">
        <v>248</v>
      </c>
      <c r="AY91" s="63"/>
      <c r="BA91" s="65"/>
      <c r="BB91" s="65"/>
      <c r="BC91" s="65"/>
      <c r="BD91" s="65"/>
      <c r="BE91" s="67"/>
    </row>
    <row r="92" spans="1:57" s="72" customFormat="1" x14ac:dyDescent="0.2">
      <c r="A92" s="44">
        <v>5</v>
      </c>
      <c r="B92" s="44" t="s">
        <v>90</v>
      </c>
      <c r="C92" s="44" t="s">
        <v>216</v>
      </c>
      <c r="D92" s="44" t="s">
        <v>222</v>
      </c>
      <c r="E92" s="44" t="s">
        <v>96</v>
      </c>
      <c r="F92" s="45">
        <v>402250</v>
      </c>
      <c r="G92" s="45">
        <v>272323</v>
      </c>
      <c r="H92" s="62" t="s">
        <v>75</v>
      </c>
      <c r="I92" s="63"/>
      <c r="J92" s="63">
        <v>140</v>
      </c>
      <c r="K92" s="64">
        <v>3.5</v>
      </c>
      <c r="L92" s="63">
        <v>4.5</v>
      </c>
      <c r="M92" s="63"/>
      <c r="N92" s="64"/>
      <c r="O92" s="63" t="s">
        <v>73</v>
      </c>
      <c r="P92" s="44" t="s">
        <v>71</v>
      </c>
      <c r="Q92" s="65">
        <v>-9</v>
      </c>
      <c r="R92" s="65">
        <v>-14</v>
      </c>
      <c r="S92" s="65">
        <v>-12</v>
      </c>
      <c r="T92" s="65">
        <v>-8</v>
      </c>
      <c r="U92" s="66">
        <f t="shared" si="40"/>
        <v>-11</v>
      </c>
      <c r="V92" s="63">
        <f t="shared" si="41"/>
        <v>0</v>
      </c>
      <c r="W92" s="63">
        <f t="shared" si="42"/>
        <v>0</v>
      </c>
      <c r="X92" s="63">
        <f t="shared" si="43"/>
        <v>0</v>
      </c>
      <c r="Y92" s="63">
        <f t="shared" si="44"/>
        <v>0</v>
      </c>
      <c r="Z92" s="63">
        <f t="shared" si="45"/>
        <v>0</v>
      </c>
      <c r="AA92" s="67" t="s">
        <v>42</v>
      </c>
      <c r="AB92" s="68">
        <f t="shared" si="46"/>
        <v>-11</v>
      </c>
      <c r="AC92" s="69">
        <f t="shared" si="47"/>
        <v>2</v>
      </c>
      <c r="AD92" s="67" t="s">
        <v>45</v>
      </c>
      <c r="AE92" s="70"/>
      <c r="AF92" s="70"/>
      <c r="AG92" s="70"/>
      <c r="AH92" s="70"/>
      <c r="AI92" s="66" t="str">
        <f t="shared" si="34"/>
        <v>DATA?</v>
      </c>
      <c r="AJ92" s="63">
        <f t="shared" si="35"/>
        <v>0</v>
      </c>
      <c r="AK92" s="63">
        <f t="shared" si="36"/>
        <v>0</v>
      </c>
      <c r="AL92" s="63">
        <f t="shared" si="37"/>
        <v>0</v>
      </c>
      <c r="AM92" s="63">
        <f t="shared" si="38"/>
        <v>0</v>
      </c>
      <c r="AN92" s="63"/>
      <c r="AO92" s="63">
        <f t="shared" si="39"/>
        <v>0</v>
      </c>
      <c r="AP92" s="68"/>
      <c r="AQ92" s="69"/>
      <c r="AR92" s="67" t="s">
        <v>40</v>
      </c>
      <c r="AS92" s="67" t="s">
        <v>81</v>
      </c>
      <c r="AT92" s="67" t="s">
        <v>41</v>
      </c>
      <c r="AU92" s="67">
        <v>0</v>
      </c>
      <c r="AV92" s="63" t="s">
        <v>43</v>
      </c>
      <c r="AW92" s="71">
        <v>44076</v>
      </c>
      <c r="AX92" s="63" t="s">
        <v>247</v>
      </c>
      <c r="AY92" s="63"/>
      <c r="BA92" s="65"/>
      <c r="BB92" s="65"/>
      <c r="BC92" s="65"/>
      <c r="BD92" s="65"/>
      <c r="BE92" s="67"/>
    </row>
    <row r="93" spans="1:57" s="72" customFormat="1" x14ac:dyDescent="0.2">
      <c r="A93" s="44">
        <v>2</v>
      </c>
      <c r="B93" s="44" t="s">
        <v>90</v>
      </c>
      <c r="C93" s="44" t="s">
        <v>223</v>
      </c>
      <c r="D93" s="44" t="s">
        <v>224</v>
      </c>
      <c r="E93" s="44" t="s">
        <v>96</v>
      </c>
      <c r="F93" s="45">
        <v>402358</v>
      </c>
      <c r="G93" s="45">
        <v>272571</v>
      </c>
      <c r="H93" s="62" t="s">
        <v>75</v>
      </c>
      <c r="I93" s="63">
        <v>1</v>
      </c>
      <c r="J93" s="63">
        <v>140</v>
      </c>
      <c r="K93" s="64">
        <v>3.5</v>
      </c>
      <c r="L93" s="63">
        <v>6</v>
      </c>
      <c r="M93" s="63">
        <v>75</v>
      </c>
      <c r="N93" s="64">
        <v>3.2</v>
      </c>
      <c r="O93" s="63">
        <v>0.5</v>
      </c>
      <c r="P93" s="44" t="s">
        <v>69</v>
      </c>
      <c r="Q93" s="65">
        <v>0</v>
      </c>
      <c r="R93" s="65">
        <v>0</v>
      </c>
      <c r="S93" s="65">
        <v>-3</v>
      </c>
      <c r="T93" s="65">
        <v>-1</v>
      </c>
      <c r="U93" s="66">
        <f t="shared" si="40"/>
        <v>-1</v>
      </c>
      <c r="V93" s="63">
        <f t="shared" si="41"/>
        <v>0</v>
      </c>
      <c r="W93" s="63">
        <f t="shared" si="42"/>
        <v>0</v>
      </c>
      <c r="X93" s="63">
        <f t="shared" si="43"/>
        <v>0</v>
      </c>
      <c r="Y93" s="63">
        <f t="shared" si="44"/>
        <v>0</v>
      </c>
      <c r="Z93" s="63">
        <f t="shared" si="45"/>
        <v>0</v>
      </c>
      <c r="AA93" s="67">
        <v>-1</v>
      </c>
      <c r="AB93" s="68">
        <f t="shared" si="46"/>
        <v>-1</v>
      </c>
      <c r="AC93" s="69">
        <f t="shared" si="47"/>
        <v>1</v>
      </c>
      <c r="AD93" s="67" t="s">
        <v>36</v>
      </c>
      <c r="AE93" s="70"/>
      <c r="AF93" s="70"/>
      <c r="AG93" s="70"/>
      <c r="AH93" s="70"/>
      <c r="AI93" s="66" t="str">
        <f t="shared" si="34"/>
        <v>DATA?</v>
      </c>
      <c r="AJ93" s="63">
        <f t="shared" si="35"/>
        <v>0</v>
      </c>
      <c r="AK93" s="63">
        <f t="shared" si="36"/>
        <v>0</v>
      </c>
      <c r="AL93" s="63">
        <f t="shared" si="37"/>
        <v>0</v>
      </c>
      <c r="AM93" s="63">
        <f t="shared" si="38"/>
        <v>0</v>
      </c>
      <c r="AN93" s="63"/>
      <c r="AO93" s="63">
        <f t="shared" si="39"/>
        <v>0</v>
      </c>
      <c r="AP93" s="68"/>
      <c r="AQ93" s="69"/>
      <c r="AR93" s="67" t="s">
        <v>40</v>
      </c>
      <c r="AS93" s="67" t="s">
        <v>80</v>
      </c>
      <c r="AT93" s="67" t="s">
        <v>41</v>
      </c>
      <c r="AU93" s="67">
        <v>0</v>
      </c>
      <c r="AV93" s="63" t="s">
        <v>43</v>
      </c>
      <c r="AW93" s="71">
        <v>44076</v>
      </c>
      <c r="AX93" s="63"/>
      <c r="AY93" s="63"/>
      <c r="BA93" s="65"/>
      <c r="BB93" s="65"/>
      <c r="BC93" s="65"/>
      <c r="BD93" s="65"/>
      <c r="BE93" s="67"/>
    </row>
    <row r="94" spans="1:57" s="72" customFormat="1" x14ac:dyDescent="0.2">
      <c r="A94" s="44">
        <v>3</v>
      </c>
      <c r="B94" s="44" t="s">
        <v>90</v>
      </c>
      <c r="C94" s="44" t="s">
        <v>223</v>
      </c>
      <c r="D94" s="44" t="s">
        <v>225</v>
      </c>
      <c r="E94" s="44" t="s">
        <v>96</v>
      </c>
      <c r="F94" s="45">
        <v>402392</v>
      </c>
      <c r="G94" s="45">
        <v>272570</v>
      </c>
      <c r="H94" s="62" t="s">
        <v>75</v>
      </c>
      <c r="I94" s="63">
        <v>1</v>
      </c>
      <c r="J94" s="63">
        <v>140</v>
      </c>
      <c r="K94" s="64">
        <v>3.5</v>
      </c>
      <c r="L94" s="63">
        <v>6</v>
      </c>
      <c r="M94" s="63">
        <v>75</v>
      </c>
      <c r="N94" s="64">
        <v>3.2</v>
      </c>
      <c r="O94" s="63">
        <v>0.5</v>
      </c>
      <c r="P94" s="44" t="s">
        <v>69</v>
      </c>
      <c r="Q94" s="65">
        <v>-1</v>
      </c>
      <c r="R94" s="65">
        <v>-2</v>
      </c>
      <c r="S94" s="65">
        <v>-1</v>
      </c>
      <c r="T94" s="65">
        <v>-2</v>
      </c>
      <c r="U94" s="66">
        <f t="shared" si="40"/>
        <v>-2</v>
      </c>
      <c r="V94" s="63">
        <f t="shared" si="41"/>
        <v>0</v>
      </c>
      <c r="W94" s="63">
        <f t="shared" si="42"/>
        <v>0</v>
      </c>
      <c r="X94" s="63">
        <f t="shared" si="43"/>
        <v>0</v>
      </c>
      <c r="Y94" s="63">
        <f t="shared" si="44"/>
        <v>0</v>
      </c>
      <c r="Z94" s="63">
        <f t="shared" si="45"/>
        <v>0</v>
      </c>
      <c r="AA94" s="67">
        <v>-2</v>
      </c>
      <c r="AB94" s="68">
        <f t="shared" si="46"/>
        <v>-2</v>
      </c>
      <c r="AC94" s="69">
        <f t="shared" si="47"/>
        <v>1</v>
      </c>
      <c r="AD94" s="67" t="s">
        <v>36</v>
      </c>
      <c r="AE94" s="70"/>
      <c r="AF94" s="70"/>
      <c r="AG94" s="70"/>
      <c r="AH94" s="70"/>
      <c r="AI94" s="66" t="str">
        <f t="shared" si="34"/>
        <v>DATA?</v>
      </c>
      <c r="AJ94" s="63">
        <f t="shared" si="35"/>
        <v>0</v>
      </c>
      <c r="AK94" s="63">
        <f t="shared" si="36"/>
        <v>0</v>
      </c>
      <c r="AL94" s="63">
        <f t="shared" si="37"/>
        <v>0</v>
      </c>
      <c r="AM94" s="63">
        <f t="shared" si="38"/>
        <v>0</v>
      </c>
      <c r="AN94" s="63"/>
      <c r="AO94" s="63">
        <f t="shared" si="39"/>
        <v>0</v>
      </c>
      <c r="AP94" s="68"/>
      <c r="AQ94" s="69"/>
      <c r="AR94" s="67" t="s">
        <v>40</v>
      </c>
      <c r="AS94" s="67" t="s">
        <v>80</v>
      </c>
      <c r="AT94" s="67" t="s">
        <v>41</v>
      </c>
      <c r="AU94" s="67">
        <v>0</v>
      </c>
      <c r="AV94" s="63" t="s">
        <v>43</v>
      </c>
      <c r="AW94" s="71">
        <v>44076</v>
      </c>
      <c r="AX94" s="63"/>
      <c r="AY94" s="63"/>
      <c r="BA94" s="65"/>
      <c r="BB94" s="65"/>
      <c r="BC94" s="65"/>
      <c r="BD94" s="65"/>
      <c r="BE94" s="67"/>
    </row>
    <row r="95" spans="1:57" s="72" customFormat="1" x14ac:dyDescent="0.2">
      <c r="A95" s="44">
        <v>4</v>
      </c>
      <c r="B95" s="44" t="s">
        <v>90</v>
      </c>
      <c r="C95" s="44" t="s">
        <v>223</v>
      </c>
      <c r="D95" s="44" t="s">
        <v>226</v>
      </c>
      <c r="E95" s="44" t="s">
        <v>96</v>
      </c>
      <c r="F95" s="45">
        <v>402416</v>
      </c>
      <c r="G95" s="45">
        <v>272543</v>
      </c>
      <c r="H95" s="62" t="s">
        <v>75</v>
      </c>
      <c r="I95" s="63">
        <v>1</v>
      </c>
      <c r="J95" s="63">
        <v>140</v>
      </c>
      <c r="K95" s="64">
        <v>3.5</v>
      </c>
      <c r="L95" s="63">
        <v>6</v>
      </c>
      <c r="M95" s="63">
        <v>75</v>
      </c>
      <c r="N95" s="64">
        <v>3.2</v>
      </c>
      <c r="O95" s="63">
        <v>0.5</v>
      </c>
      <c r="P95" s="44" t="s">
        <v>69</v>
      </c>
      <c r="Q95" s="65">
        <v>0</v>
      </c>
      <c r="R95" s="65">
        <v>-1</v>
      </c>
      <c r="S95" s="65">
        <v>0</v>
      </c>
      <c r="T95" s="65">
        <v>-2</v>
      </c>
      <c r="U95" s="66">
        <f t="shared" si="40"/>
        <v>-1</v>
      </c>
      <c r="V95" s="63">
        <f t="shared" si="41"/>
        <v>0</v>
      </c>
      <c r="W95" s="63">
        <f t="shared" si="42"/>
        <v>0</v>
      </c>
      <c r="X95" s="63">
        <f t="shared" si="43"/>
        <v>0</v>
      </c>
      <c r="Y95" s="63">
        <f t="shared" si="44"/>
        <v>0</v>
      </c>
      <c r="Z95" s="63">
        <f t="shared" si="45"/>
        <v>0</v>
      </c>
      <c r="AA95" s="67">
        <v>0</v>
      </c>
      <c r="AB95" s="68">
        <f t="shared" si="46"/>
        <v>-1</v>
      </c>
      <c r="AC95" s="69">
        <f t="shared" si="47"/>
        <v>1</v>
      </c>
      <c r="AD95" s="67" t="s">
        <v>36</v>
      </c>
      <c r="AE95" s="70"/>
      <c r="AF95" s="70"/>
      <c r="AG95" s="70"/>
      <c r="AH95" s="70"/>
      <c r="AI95" s="66" t="str">
        <f t="shared" si="34"/>
        <v>DATA?</v>
      </c>
      <c r="AJ95" s="63">
        <f t="shared" si="35"/>
        <v>0</v>
      </c>
      <c r="AK95" s="63">
        <f t="shared" si="36"/>
        <v>0</v>
      </c>
      <c r="AL95" s="63">
        <f t="shared" si="37"/>
        <v>0</v>
      </c>
      <c r="AM95" s="63">
        <f t="shared" si="38"/>
        <v>0</v>
      </c>
      <c r="AN95" s="63"/>
      <c r="AO95" s="63">
        <f t="shared" si="39"/>
        <v>0</v>
      </c>
      <c r="AP95" s="68"/>
      <c r="AQ95" s="69"/>
      <c r="AR95" s="67" t="s">
        <v>40</v>
      </c>
      <c r="AS95" s="67" t="s">
        <v>80</v>
      </c>
      <c r="AT95" s="67" t="s">
        <v>41</v>
      </c>
      <c r="AU95" s="67">
        <v>0</v>
      </c>
      <c r="AV95" s="63" t="s">
        <v>43</v>
      </c>
      <c r="AW95" s="71">
        <v>44076</v>
      </c>
      <c r="AX95" s="63"/>
      <c r="AY95" s="63"/>
      <c r="BA95" s="65"/>
      <c r="BB95" s="65"/>
      <c r="BC95" s="65"/>
      <c r="BD95" s="65"/>
      <c r="BE95" s="67"/>
    </row>
    <row r="96" spans="1:57" s="72" customFormat="1" x14ac:dyDescent="0.2">
      <c r="A96" s="44" t="s">
        <v>227</v>
      </c>
      <c r="B96" s="44" t="s">
        <v>90</v>
      </c>
      <c r="C96" s="44" t="s">
        <v>228</v>
      </c>
      <c r="D96" s="44" t="s">
        <v>229</v>
      </c>
      <c r="E96" s="44" t="s">
        <v>93</v>
      </c>
      <c r="F96" s="45">
        <v>402168</v>
      </c>
      <c r="G96" s="45">
        <v>272160</v>
      </c>
      <c r="H96" s="62"/>
      <c r="I96" s="63"/>
      <c r="J96" s="63"/>
      <c r="K96" s="64"/>
      <c r="L96" s="63"/>
      <c r="M96" s="63"/>
      <c r="N96" s="64"/>
      <c r="O96" s="63"/>
      <c r="P96" s="44"/>
      <c r="Q96" s="65"/>
      <c r="R96" s="65"/>
      <c r="S96" s="65"/>
      <c r="T96" s="65"/>
      <c r="U96" s="66" t="str">
        <f t="shared" si="40"/>
        <v>DATA?</v>
      </c>
      <c r="V96" s="63">
        <f t="shared" si="41"/>
        <v>0</v>
      </c>
      <c r="W96" s="63">
        <f t="shared" si="42"/>
        <v>0</v>
      </c>
      <c r="X96" s="63">
        <f t="shared" si="43"/>
        <v>0</v>
      </c>
      <c r="Y96" s="63">
        <f t="shared" si="44"/>
        <v>0</v>
      </c>
      <c r="Z96" s="63">
        <f t="shared" si="45"/>
        <v>0</v>
      </c>
      <c r="AA96" s="67"/>
      <c r="AB96" s="68"/>
      <c r="AC96" s="69"/>
      <c r="AD96" s="67"/>
      <c r="AE96" s="70"/>
      <c r="AF96" s="70"/>
      <c r="AG96" s="70"/>
      <c r="AH96" s="70"/>
      <c r="AI96" s="66"/>
      <c r="AJ96" s="63"/>
      <c r="AK96" s="63"/>
      <c r="AL96" s="63"/>
      <c r="AM96" s="63"/>
      <c r="AN96" s="63"/>
      <c r="AO96" s="63"/>
      <c r="AP96" s="68"/>
      <c r="AQ96" s="69"/>
      <c r="AR96" s="67"/>
      <c r="AS96" s="67" t="s">
        <v>83</v>
      </c>
      <c r="AT96" s="67"/>
      <c r="AU96" s="67"/>
      <c r="AV96" s="63" t="s">
        <v>43</v>
      </c>
      <c r="AW96" s="71">
        <v>44076</v>
      </c>
      <c r="AX96" s="63" t="s">
        <v>238</v>
      </c>
      <c r="AY96" s="63"/>
      <c r="BA96" s="65"/>
      <c r="BB96" s="65"/>
      <c r="BC96" s="65"/>
      <c r="BD96" s="65"/>
      <c r="BE96" s="67"/>
    </row>
    <row r="97" spans="1:57" s="72" customFormat="1" x14ac:dyDescent="0.2">
      <c r="A97" s="44">
        <v>3</v>
      </c>
      <c r="B97" s="44" t="s">
        <v>90</v>
      </c>
      <c r="C97" s="44" t="s">
        <v>230</v>
      </c>
      <c r="D97" s="44" t="s">
        <v>231</v>
      </c>
      <c r="E97" s="44" t="s">
        <v>232</v>
      </c>
      <c r="F97" s="44">
        <v>402189</v>
      </c>
      <c r="G97" s="44">
        <v>272579</v>
      </c>
      <c r="H97" s="62" t="s">
        <v>75</v>
      </c>
      <c r="I97" s="63">
        <v>0.9</v>
      </c>
      <c r="J97" s="63">
        <v>140</v>
      </c>
      <c r="K97" s="64">
        <v>3.5</v>
      </c>
      <c r="L97" s="63">
        <v>5</v>
      </c>
      <c r="M97" s="63">
        <v>75</v>
      </c>
      <c r="N97" s="64">
        <v>3.2</v>
      </c>
      <c r="O97" s="63">
        <v>0.5</v>
      </c>
      <c r="P97" s="44" t="s">
        <v>69</v>
      </c>
      <c r="Q97" s="65">
        <v>0</v>
      </c>
      <c r="R97" s="65">
        <v>0</v>
      </c>
      <c r="S97" s="65" t="s">
        <v>42</v>
      </c>
      <c r="T97" s="65">
        <v>0</v>
      </c>
      <c r="U97" s="66">
        <f t="shared" si="40"/>
        <v>0</v>
      </c>
      <c r="V97" s="63">
        <f t="shared" si="41"/>
        <v>0</v>
      </c>
      <c r="W97" s="63">
        <f t="shared" si="42"/>
        <v>0</v>
      </c>
      <c r="X97" s="63">
        <f t="shared" si="43"/>
        <v>0</v>
      </c>
      <c r="Y97" s="63">
        <f t="shared" si="44"/>
        <v>0</v>
      </c>
      <c r="Z97" s="63">
        <f t="shared" si="45"/>
        <v>0</v>
      </c>
      <c r="AA97" s="67">
        <v>0</v>
      </c>
      <c r="AB97" s="68">
        <f>IF(ISNUMBER($U97),U97+Z97,"DATA?")</f>
        <v>0</v>
      </c>
      <c r="AC97" s="69">
        <f>IF(-50&gt;=AB97,5,IF(AND(-25&gt;=AB97,AB97&gt;=-49),4,IF(AND(-17&gt;=AB97,AB97&gt;=-24),3,IF(AND(-11&gt;=AB97,AB97&gt;=-16),2,IF(AND(0&gt;=AB97,AB97&gt;=-10),1,"CLASS?")))))</f>
        <v>1</v>
      </c>
      <c r="AD97" s="67" t="s">
        <v>35</v>
      </c>
      <c r="AE97" s="70"/>
      <c r="AF97" s="70"/>
      <c r="AG97" s="70"/>
      <c r="AH97" s="70"/>
      <c r="AI97" s="66"/>
      <c r="AJ97" s="63"/>
      <c r="AK97" s="63"/>
      <c r="AL97" s="63"/>
      <c r="AM97" s="63"/>
      <c r="AN97" s="63"/>
      <c r="AO97" s="63"/>
      <c r="AP97" s="68"/>
      <c r="AQ97" s="69"/>
      <c r="AR97" s="67" t="s">
        <v>40</v>
      </c>
      <c r="AS97" s="67" t="s">
        <v>80</v>
      </c>
      <c r="AT97" s="67" t="s">
        <v>41</v>
      </c>
      <c r="AU97" s="67">
        <v>0</v>
      </c>
      <c r="AV97" s="63" t="s">
        <v>79</v>
      </c>
      <c r="AW97" s="71">
        <v>44077</v>
      </c>
      <c r="AX97" s="63"/>
      <c r="AY97" s="63"/>
      <c r="BA97" s="65"/>
      <c r="BB97" s="65"/>
      <c r="BC97" s="65"/>
      <c r="BD97" s="65"/>
      <c r="BE97" s="67"/>
    </row>
    <row r="98" spans="1:57" s="72" customFormat="1" x14ac:dyDescent="0.2">
      <c r="A98" s="44">
        <v>4</v>
      </c>
      <c r="B98" s="44" t="s">
        <v>90</v>
      </c>
      <c r="C98" s="44" t="s">
        <v>230</v>
      </c>
      <c r="D98" s="44" t="s">
        <v>233</v>
      </c>
      <c r="E98" s="44" t="s">
        <v>232</v>
      </c>
      <c r="F98" s="45">
        <v>402105</v>
      </c>
      <c r="G98" s="45">
        <v>272588</v>
      </c>
      <c r="H98" s="62" t="s">
        <v>75</v>
      </c>
      <c r="I98" s="63">
        <v>0.9</v>
      </c>
      <c r="J98" s="63">
        <v>140</v>
      </c>
      <c r="K98" s="64">
        <v>3.5</v>
      </c>
      <c r="L98" s="63">
        <v>5</v>
      </c>
      <c r="M98" s="63">
        <v>75</v>
      </c>
      <c r="N98" s="64">
        <v>3.2</v>
      </c>
      <c r="O98" s="63">
        <v>0.5</v>
      </c>
      <c r="P98" s="44" t="s">
        <v>69</v>
      </c>
      <c r="Q98" s="65">
        <v>0</v>
      </c>
      <c r="R98" s="65">
        <v>0</v>
      </c>
      <c r="S98" s="65">
        <v>0</v>
      </c>
      <c r="T98" s="65">
        <v>0</v>
      </c>
      <c r="U98" s="66">
        <f t="shared" si="40"/>
        <v>0</v>
      </c>
      <c r="V98" s="63">
        <f t="shared" si="41"/>
        <v>0</v>
      </c>
      <c r="W98" s="63">
        <f t="shared" si="42"/>
        <v>0</v>
      </c>
      <c r="X98" s="63">
        <f t="shared" si="43"/>
        <v>0</v>
      </c>
      <c r="Y98" s="63">
        <f t="shared" si="44"/>
        <v>0</v>
      </c>
      <c r="Z98" s="63">
        <f t="shared" si="45"/>
        <v>0</v>
      </c>
      <c r="AA98" s="67">
        <v>0</v>
      </c>
      <c r="AB98" s="68">
        <f>IF(ISNUMBER($U98),U98+Z98,"DATA?")</f>
        <v>0</v>
      </c>
      <c r="AC98" s="69">
        <f>IF(-50&gt;=AB98,5,IF(AND(-25&gt;=AB98,AB98&gt;=-49),4,IF(AND(-17&gt;=AB98,AB98&gt;=-24),3,IF(AND(-11&gt;=AB98,AB98&gt;=-16),2,IF(AND(0&gt;=AB98,AB98&gt;=-10),1,"CLASS?")))))</f>
        <v>1</v>
      </c>
      <c r="AD98" s="67" t="s">
        <v>35</v>
      </c>
      <c r="AE98" s="70"/>
      <c r="AF98" s="70"/>
      <c r="AG98" s="70"/>
      <c r="AH98" s="70"/>
      <c r="AI98" s="66"/>
      <c r="AJ98" s="63"/>
      <c r="AK98" s="63"/>
      <c r="AL98" s="63"/>
      <c r="AM98" s="63"/>
      <c r="AN98" s="63"/>
      <c r="AO98" s="63"/>
      <c r="AP98" s="68"/>
      <c r="AQ98" s="69"/>
      <c r="AR98" s="67" t="s">
        <v>40</v>
      </c>
      <c r="AS98" s="67" t="s">
        <v>80</v>
      </c>
      <c r="AT98" s="67" t="s">
        <v>41</v>
      </c>
      <c r="AU98" s="67">
        <v>2</v>
      </c>
      <c r="AV98" s="63" t="s">
        <v>79</v>
      </c>
      <c r="AW98" s="71">
        <v>44077</v>
      </c>
      <c r="AX98" s="63"/>
      <c r="AY98" s="63"/>
      <c r="BA98" s="65"/>
      <c r="BB98" s="65"/>
      <c r="BC98" s="65"/>
      <c r="BD98" s="65"/>
      <c r="BE98" s="67"/>
    </row>
    <row r="99" spans="1:57" s="72" customFormat="1" x14ac:dyDescent="0.2">
      <c r="A99" s="44">
        <v>5</v>
      </c>
      <c r="B99" s="44" t="s">
        <v>90</v>
      </c>
      <c r="C99" s="44" t="s">
        <v>230</v>
      </c>
      <c r="D99" s="44" t="s">
        <v>234</v>
      </c>
      <c r="E99" s="44" t="s">
        <v>232</v>
      </c>
      <c r="F99" s="45">
        <v>402028</v>
      </c>
      <c r="G99" s="45">
        <v>272642</v>
      </c>
      <c r="H99" s="62" t="s">
        <v>75</v>
      </c>
      <c r="I99" s="63">
        <v>0.9</v>
      </c>
      <c r="J99" s="63">
        <v>140</v>
      </c>
      <c r="K99" s="64">
        <v>3.5</v>
      </c>
      <c r="L99" s="63">
        <v>5</v>
      </c>
      <c r="M99" s="63">
        <v>75</v>
      </c>
      <c r="N99" s="64">
        <v>3.2</v>
      </c>
      <c r="O99" s="63">
        <v>0.5</v>
      </c>
      <c r="P99" s="44" t="s">
        <v>69</v>
      </c>
      <c r="Q99" s="65">
        <v>0</v>
      </c>
      <c r="R99" s="65">
        <v>0</v>
      </c>
      <c r="S99" s="65">
        <v>0</v>
      </c>
      <c r="T99" s="65">
        <v>0</v>
      </c>
      <c r="U99" s="66">
        <f t="shared" si="40"/>
        <v>0</v>
      </c>
      <c r="V99" s="63">
        <f t="shared" si="41"/>
        <v>0</v>
      </c>
      <c r="W99" s="63">
        <f t="shared" si="42"/>
        <v>0</v>
      </c>
      <c r="X99" s="63">
        <f t="shared" si="43"/>
        <v>0</v>
      </c>
      <c r="Y99" s="63">
        <f t="shared" si="44"/>
        <v>0</v>
      </c>
      <c r="Z99" s="63">
        <f t="shared" si="45"/>
        <v>0</v>
      </c>
      <c r="AA99" s="67">
        <v>0</v>
      </c>
      <c r="AB99" s="68">
        <f>IF(ISNUMBER($U99),U99+Z99,"DATA?")</f>
        <v>0</v>
      </c>
      <c r="AC99" s="69">
        <f>IF(-50&gt;=AB99,5,IF(AND(-25&gt;=AB99,AB99&gt;=-49),4,IF(AND(-17&gt;=AB99,AB99&gt;=-24),3,IF(AND(-11&gt;=AB99,AB99&gt;=-16),2,IF(AND(0&gt;=AB99,AB99&gt;=-10),1,"CLASS?")))))</f>
        <v>1</v>
      </c>
      <c r="AD99" s="67" t="s">
        <v>35</v>
      </c>
      <c r="AE99" s="70"/>
      <c r="AF99" s="70"/>
      <c r="AG99" s="70"/>
      <c r="AH99" s="70"/>
      <c r="AI99" s="66"/>
      <c r="AJ99" s="63"/>
      <c r="AK99" s="63"/>
      <c r="AL99" s="63"/>
      <c r="AM99" s="63"/>
      <c r="AN99" s="63"/>
      <c r="AO99" s="63"/>
      <c r="AP99" s="68"/>
      <c r="AQ99" s="69"/>
      <c r="AR99" s="67" t="s">
        <v>40</v>
      </c>
      <c r="AS99" s="67" t="s">
        <v>80</v>
      </c>
      <c r="AT99" s="67" t="s">
        <v>41</v>
      </c>
      <c r="AU99" s="67">
        <v>0</v>
      </c>
      <c r="AV99" s="63" t="s">
        <v>79</v>
      </c>
      <c r="AW99" s="71">
        <v>44077</v>
      </c>
      <c r="AX99" s="63"/>
      <c r="AY99" s="63"/>
      <c r="BA99" s="65"/>
      <c r="BB99" s="65"/>
      <c r="BC99" s="65"/>
      <c r="BD99" s="65"/>
      <c r="BE99" s="67"/>
    </row>
    <row r="100" spans="1:57" s="72" customFormat="1" x14ac:dyDescent="0.2">
      <c r="A100" s="44" t="s">
        <v>97</v>
      </c>
      <c r="B100" s="44" t="s">
        <v>90</v>
      </c>
      <c r="C100" s="44" t="s">
        <v>230</v>
      </c>
      <c r="D100" s="44" t="s">
        <v>235</v>
      </c>
      <c r="E100" s="44" t="s">
        <v>164</v>
      </c>
      <c r="F100" s="45">
        <v>401988</v>
      </c>
      <c r="G100" s="45">
        <v>272625</v>
      </c>
      <c r="H100" s="62" t="s">
        <v>75</v>
      </c>
      <c r="I100" s="63">
        <v>0.7</v>
      </c>
      <c r="J100" s="63">
        <v>140</v>
      </c>
      <c r="K100" s="64">
        <v>4.5</v>
      </c>
      <c r="L100" s="63">
        <v>4.5</v>
      </c>
      <c r="M100" s="63">
        <v>75</v>
      </c>
      <c r="N100" s="64">
        <v>3.8</v>
      </c>
      <c r="O100" s="63">
        <v>0.5</v>
      </c>
      <c r="P100" s="44" t="s">
        <v>71</v>
      </c>
      <c r="Q100" s="65">
        <v>-2</v>
      </c>
      <c r="R100" s="65">
        <v>-8</v>
      </c>
      <c r="S100" s="65">
        <v>-1</v>
      </c>
      <c r="T100" s="65">
        <v>-2</v>
      </c>
      <c r="U100" s="66">
        <f t="shared" si="40"/>
        <v>-3</v>
      </c>
      <c r="V100" s="63">
        <f t="shared" si="41"/>
        <v>0</v>
      </c>
      <c r="W100" s="63">
        <f t="shared" si="42"/>
        <v>0</v>
      </c>
      <c r="X100" s="63">
        <f t="shared" si="43"/>
        <v>0</v>
      </c>
      <c r="Y100" s="63">
        <f t="shared" si="44"/>
        <v>0</v>
      </c>
      <c r="Z100" s="63">
        <f t="shared" si="45"/>
        <v>0</v>
      </c>
      <c r="AA100" s="67" t="s">
        <v>42</v>
      </c>
      <c r="AB100" s="68">
        <f>IF(ISNUMBER($U100),U100+Z100,"DATA?")</f>
        <v>-3</v>
      </c>
      <c r="AC100" s="69">
        <f>IF(-50&gt;=AB100,5,IF(AND(-25&gt;=AB100,AB100&gt;=-49),4,IF(AND(-17&gt;=AB100,AB100&gt;=-24),3,IF(AND(-11&gt;=AB100,AB100&gt;=-16),2,IF(AND(0&gt;=AB100,AB100&gt;=-10),1,"CLASS?")))))</f>
        <v>1</v>
      </c>
      <c r="AD100" s="67" t="s">
        <v>36</v>
      </c>
      <c r="AE100" s="70"/>
      <c r="AF100" s="70"/>
      <c r="AG100" s="70"/>
      <c r="AH100" s="70"/>
      <c r="AI100" s="66"/>
      <c r="AJ100" s="63"/>
      <c r="AK100" s="63"/>
      <c r="AL100" s="63"/>
      <c r="AM100" s="63"/>
      <c r="AN100" s="63"/>
      <c r="AO100" s="63"/>
      <c r="AP100" s="68"/>
      <c r="AQ100" s="69"/>
      <c r="AR100" s="67" t="s">
        <v>40</v>
      </c>
      <c r="AS100" s="67" t="s">
        <v>80</v>
      </c>
      <c r="AT100" s="67" t="s">
        <v>41</v>
      </c>
      <c r="AU100" s="67">
        <v>1</v>
      </c>
      <c r="AV100" s="63" t="s">
        <v>79</v>
      </c>
      <c r="AW100" s="71">
        <v>44077</v>
      </c>
      <c r="AX100" s="63" t="s">
        <v>246</v>
      </c>
      <c r="AY100" s="63"/>
      <c r="BA100" s="65"/>
      <c r="BB100" s="65"/>
      <c r="BC100" s="65"/>
      <c r="BD100" s="65"/>
      <c r="BE100" s="67"/>
    </row>
    <row r="101" spans="1:57" x14ac:dyDescent="0.2">
      <c r="AV101" s="6"/>
    </row>
    <row r="102" spans="1:57" x14ac:dyDescent="0.2">
      <c r="AV102" s="6"/>
    </row>
    <row r="103" spans="1:57" x14ac:dyDescent="0.2">
      <c r="AV103" s="6"/>
    </row>
    <row r="104" spans="1:57" x14ac:dyDescent="0.2">
      <c r="AV104" s="6"/>
    </row>
    <row r="105" spans="1:57" x14ac:dyDescent="0.2">
      <c r="AV105" s="6"/>
    </row>
    <row r="106" spans="1:57" x14ac:dyDescent="0.2">
      <c r="AV106" s="6"/>
    </row>
    <row r="107" spans="1:57" x14ac:dyDescent="0.2">
      <c r="AV107" s="6"/>
    </row>
    <row r="108" spans="1:57" x14ac:dyDescent="0.2">
      <c r="AV108" s="6"/>
    </row>
    <row r="109" spans="1:57" x14ac:dyDescent="0.2">
      <c r="AV109" s="6"/>
    </row>
    <row r="110" spans="1:57" x14ac:dyDescent="0.2">
      <c r="AV110" s="6"/>
    </row>
    <row r="111" spans="1:57" x14ac:dyDescent="0.2">
      <c r="AV111" s="6"/>
    </row>
    <row r="112" spans="1:57" x14ac:dyDescent="0.2">
      <c r="AV112" s="6"/>
    </row>
    <row r="113" spans="48:48" x14ac:dyDescent="0.2">
      <c r="AV113" s="6"/>
    </row>
    <row r="114" spans="48:48" x14ac:dyDescent="0.2">
      <c r="AV114" s="6"/>
    </row>
    <row r="115" spans="48:48" x14ac:dyDescent="0.2">
      <c r="AV115" s="6"/>
    </row>
    <row r="116" spans="48:48" x14ac:dyDescent="0.2">
      <c r="AV116" s="6"/>
    </row>
    <row r="117" spans="48:48" x14ac:dyDescent="0.2">
      <c r="AV117" s="6"/>
    </row>
    <row r="118" spans="48:48" x14ac:dyDescent="0.2">
      <c r="AV118" s="6"/>
    </row>
    <row r="119" spans="48:48" x14ac:dyDescent="0.2">
      <c r="AV119" s="6"/>
    </row>
    <row r="120" spans="48:48" x14ac:dyDescent="0.2">
      <c r="AV120" s="6"/>
    </row>
    <row r="121" spans="48:48" x14ac:dyDescent="0.2">
      <c r="AV121" s="6"/>
    </row>
    <row r="122" spans="48:48" x14ac:dyDescent="0.2">
      <c r="AV122" s="6"/>
    </row>
    <row r="123" spans="48:48" x14ac:dyDescent="0.2">
      <c r="AV123" s="6"/>
    </row>
    <row r="124" spans="48:48" x14ac:dyDescent="0.2">
      <c r="AV124" s="6"/>
    </row>
    <row r="125" spans="48:48" x14ac:dyDescent="0.2">
      <c r="AV125" s="6"/>
    </row>
    <row r="126" spans="48:48" x14ac:dyDescent="0.2">
      <c r="AV126" s="6"/>
    </row>
    <row r="127" spans="48:48" x14ac:dyDescent="0.2">
      <c r="AV127" s="6"/>
    </row>
    <row r="128" spans="48:48" x14ac:dyDescent="0.2">
      <c r="AV128" s="6"/>
    </row>
    <row r="129" spans="48:48" x14ac:dyDescent="0.2">
      <c r="AV129" s="6"/>
    </row>
    <row r="130" spans="48:48" x14ac:dyDescent="0.2">
      <c r="AV130" s="6"/>
    </row>
    <row r="131" spans="48:48" x14ac:dyDescent="0.2">
      <c r="AV131" s="6"/>
    </row>
    <row r="132" spans="48:48" x14ac:dyDescent="0.2">
      <c r="AV132" s="6"/>
    </row>
    <row r="133" spans="48:48" x14ac:dyDescent="0.2">
      <c r="AV133" s="6"/>
    </row>
    <row r="134" spans="48:48" x14ac:dyDescent="0.2">
      <c r="AV134" s="6"/>
    </row>
    <row r="135" spans="48:48" x14ac:dyDescent="0.2">
      <c r="AV135" s="6"/>
    </row>
    <row r="136" spans="48:48" x14ac:dyDescent="0.2">
      <c r="AV136" s="6"/>
    </row>
    <row r="137" spans="48:48" x14ac:dyDescent="0.2">
      <c r="AV137" s="6"/>
    </row>
    <row r="138" spans="48:48" x14ac:dyDescent="0.2">
      <c r="AV138" s="6"/>
    </row>
    <row r="139" spans="48:48" x14ac:dyDescent="0.2">
      <c r="AV139" s="6"/>
    </row>
    <row r="140" spans="48:48" x14ac:dyDescent="0.2">
      <c r="AV140" s="6"/>
    </row>
    <row r="141" spans="48:48" x14ac:dyDescent="0.2">
      <c r="AV141" s="6"/>
    </row>
    <row r="142" spans="48:48" x14ac:dyDescent="0.2">
      <c r="AV142" s="6"/>
    </row>
    <row r="143" spans="48:48" x14ac:dyDescent="0.2">
      <c r="AV143" s="6"/>
    </row>
    <row r="144" spans="48:48" x14ac:dyDescent="0.2">
      <c r="AV144" s="6"/>
    </row>
    <row r="145" spans="48:48" x14ac:dyDescent="0.2">
      <c r="AV145" s="6"/>
    </row>
    <row r="146" spans="48:48" x14ac:dyDescent="0.2">
      <c r="AV146" s="6"/>
    </row>
    <row r="147" spans="48:48" x14ac:dyDescent="0.2">
      <c r="AV147" s="6"/>
    </row>
    <row r="148" spans="48:48" x14ac:dyDescent="0.2">
      <c r="AV148" s="6"/>
    </row>
    <row r="149" spans="48:48" x14ac:dyDescent="0.2">
      <c r="AV149" s="6"/>
    </row>
    <row r="150" spans="48:48" x14ac:dyDescent="0.2">
      <c r="AV150" s="6"/>
    </row>
    <row r="151" spans="48:48" x14ac:dyDescent="0.2">
      <c r="AV151" s="6"/>
    </row>
    <row r="152" spans="48:48" x14ac:dyDescent="0.2">
      <c r="AV152" s="6"/>
    </row>
    <row r="153" spans="48:48" x14ac:dyDescent="0.2">
      <c r="AV153" s="6"/>
    </row>
    <row r="154" spans="48:48" x14ac:dyDescent="0.2">
      <c r="AV154" s="6"/>
    </row>
    <row r="155" spans="48:48" x14ac:dyDescent="0.2">
      <c r="AV155" s="6"/>
    </row>
    <row r="156" spans="48:48" x14ac:dyDescent="0.2">
      <c r="AV156" s="6"/>
    </row>
    <row r="157" spans="48:48" x14ac:dyDescent="0.2">
      <c r="AV157" s="6"/>
    </row>
    <row r="158" spans="48:48" x14ac:dyDescent="0.2">
      <c r="AV158" s="6"/>
    </row>
    <row r="159" spans="48:48" x14ac:dyDescent="0.2">
      <c r="AV159" s="6"/>
    </row>
    <row r="160" spans="48:48" x14ac:dyDescent="0.2">
      <c r="AV160" s="6"/>
    </row>
    <row r="161" spans="48:48" x14ac:dyDescent="0.2">
      <c r="AV161" s="6"/>
    </row>
    <row r="162" spans="48:48" x14ac:dyDescent="0.2">
      <c r="AV162" s="6"/>
    </row>
    <row r="163" spans="48:48" x14ac:dyDescent="0.2">
      <c r="AV163" s="6"/>
    </row>
    <row r="164" spans="48:48" x14ac:dyDescent="0.2">
      <c r="AV164" s="6"/>
    </row>
    <row r="165" spans="48:48" x14ac:dyDescent="0.2">
      <c r="AV165" s="6"/>
    </row>
    <row r="166" spans="48:48" x14ac:dyDescent="0.2">
      <c r="AV166" s="6"/>
    </row>
    <row r="167" spans="48:48" x14ac:dyDescent="0.2">
      <c r="AV167" s="6"/>
    </row>
    <row r="168" spans="48:48" x14ac:dyDescent="0.2">
      <c r="AV168" s="6"/>
    </row>
    <row r="169" spans="48:48" x14ac:dyDescent="0.2">
      <c r="AV169" s="6"/>
    </row>
    <row r="170" spans="48:48" x14ac:dyDescent="0.2">
      <c r="AV170" s="6"/>
    </row>
    <row r="171" spans="48:48" x14ac:dyDescent="0.2">
      <c r="AV171" s="6"/>
    </row>
    <row r="172" spans="48:48" x14ac:dyDescent="0.2">
      <c r="AV172" s="6"/>
    </row>
    <row r="173" spans="48:48" x14ac:dyDescent="0.2">
      <c r="AV173" s="6"/>
    </row>
    <row r="174" spans="48:48" x14ac:dyDescent="0.2">
      <c r="AV174" s="6"/>
    </row>
    <row r="175" spans="48:48" x14ac:dyDescent="0.2">
      <c r="AV175" s="6"/>
    </row>
    <row r="176" spans="48:48" x14ac:dyDescent="0.2">
      <c r="AV176" s="6"/>
    </row>
    <row r="177" spans="48:48" x14ac:dyDescent="0.2">
      <c r="AV177" s="6"/>
    </row>
    <row r="178" spans="48:48" x14ac:dyDescent="0.2">
      <c r="AV178" s="6"/>
    </row>
    <row r="179" spans="48:48" x14ac:dyDescent="0.2">
      <c r="AV179" s="6"/>
    </row>
    <row r="180" spans="48:48" x14ac:dyDescent="0.2">
      <c r="AV180" s="6"/>
    </row>
    <row r="181" spans="48:48" x14ac:dyDescent="0.2">
      <c r="AV181" s="6"/>
    </row>
    <row r="182" spans="48:48" x14ac:dyDescent="0.2">
      <c r="AV182" s="6"/>
    </row>
    <row r="183" spans="48:48" x14ac:dyDescent="0.2">
      <c r="AV183" s="6"/>
    </row>
    <row r="184" spans="48:48" x14ac:dyDescent="0.2">
      <c r="AV184" s="6"/>
    </row>
    <row r="185" spans="48:48" x14ac:dyDescent="0.2">
      <c r="AV185" s="6"/>
    </row>
    <row r="186" spans="48:48" x14ac:dyDescent="0.2">
      <c r="AV186" s="6"/>
    </row>
    <row r="187" spans="48:48" x14ac:dyDescent="0.2">
      <c r="AV187" s="6"/>
    </row>
    <row r="188" spans="48:48" x14ac:dyDescent="0.2">
      <c r="AV188" s="6"/>
    </row>
    <row r="189" spans="48:48" x14ac:dyDescent="0.2">
      <c r="AV189" s="6"/>
    </row>
    <row r="190" spans="48:48" x14ac:dyDescent="0.2">
      <c r="AV190" s="6"/>
    </row>
    <row r="191" spans="48:48" x14ac:dyDescent="0.2">
      <c r="AV191" s="6"/>
    </row>
    <row r="192" spans="48:48" x14ac:dyDescent="0.2">
      <c r="AV192" s="6"/>
    </row>
    <row r="193" spans="48:48" x14ac:dyDescent="0.2">
      <c r="AV193" s="6"/>
    </row>
    <row r="194" spans="48:48" x14ac:dyDescent="0.2">
      <c r="AV194" s="6"/>
    </row>
    <row r="195" spans="48:48" x14ac:dyDescent="0.2">
      <c r="AV195" s="6"/>
    </row>
    <row r="196" spans="48:48" x14ac:dyDescent="0.2">
      <c r="AV196" s="6"/>
    </row>
    <row r="197" spans="48:48" x14ac:dyDescent="0.2">
      <c r="AV197" s="6"/>
    </row>
    <row r="198" spans="48:48" x14ac:dyDescent="0.2">
      <c r="AV198" s="6"/>
    </row>
    <row r="199" spans="48:48" x14ac:dyDescent="0.2">
      <c r="AV199" s="6"/>
    </row>
    <row r="200" spans="48:48" x14ac:dyDescent="0.2">
      <c r="AV200" s="6"/>
    </row>
    <row r="201" spans="48:48" x14ac:dyDescent="0.2">
      <c r="AV201" s="6"/>
    </row>
    <row r="202" spans="48:48" x14ac:dyDescent="0.2">
      <c r="AV202" s="6"/>
    </row>
    <row r="203" spans="48:48" x14ac:dyDescent="0.2">
      <c r="AV203" s="6"/>
    </row>
    <row r="204" spans="48:48" x14ac:dyDescent="0.2">
      <c r="AV204" s="6"/>
    </row>
    <row r="205" spans="48:48" x14ac:dyDescent="0.2">
      <c r="AV205" s="6"/>
    </row>
    <row r="206" spans="48:48" x14ac:dyDescent="0.2">
      <c r="AV206" s="6"/>
    </row>
    <row r="207" spans="48:48" x14ac:dyDescent="0.2">
      <c r="AV207" s="6"/>
    </row>
    <row r="208" spans="48:48" x14ac:dyDescent="0.2">
      <c r="AV208" s="6"/>
    </row>
    <row r="209" spans="48:48" x14ac:dyDescent="0.2">
      <c r="AV209" s="6"/>
    </row>
    <row r="210" spans="48:48" x14ac:dyDescent="0.2">
      <c r="AV210" s="6"/>
    </row>
    <row r="211" spans="48:48" x14ac:dyDescent="0.2">
      <c r="AV211" s="6"/>
    </row>
    <row r="212" spans="48:48" x14ac:dyDescent="0.2">
      <c r="AV212" s="6"/>
    </row>
    <row r="213" spans="48:48" x14ac:dyDescent="0.2">
      <c r="AV213" s="6"/>
    </row>
    <row r="214" spans="48:48" x14ac:dyDescent="0.2">
      <c r="AV214" s="6"/>
    </row>
    <row r="215" spans="48:48" x14ac:dyDescent="0.2">
      <c r="AV215" s="6"/>
    </row>
    <row r="216" spans="48:48" x14ac:dyDescent="0.2">
      <c r="AV216" s="6"/>
    </row>
    <row r="217" spans="48:48" x14ac:dyDescent="0.2">
      <c r="AV217" s="6"/>
    </row>
    <row r="218" spans="48:48" x14ac:dyDescent="0.2">
      <c r="AV218" s="6"/>
    </row>
    <row r="219" spans="48:48" x14ac:dyDescent="0.2">
      <c r="AV219" s="6"/>
    </row>
    <row r="220" spans="48:48" x14ac:dyDescent="0.2">
      <c r="AV220" s="6"/>
    </row>
    <row r="221" spans="48:48" x14ac:dyDescent="0.2">
      <c r="AV221" s="6"/>
    </row>
    <row r="222" spans="48:48" x14ac:dyDescent="0.2">
      <c r="AV222" s="6"/>
    </row>
    <row r="223" spans="48:48" x14ac:dyDescent="0.2">
      <c r="AV223" s="6"/>
    </row>
    <row r="224" spans="48:48" x14ac:dyDescent="0.2">
      <c r="AV224" s="6"/>
    </row>
    <row r="225" spans="48:48" x14ac:dyDescent="0.2">
      <c r="AV225" s="6"/>
    </row>
    <row r="226" spans="48:48" x14ac:dyDescent="0.2">
      <c r="AV226" s="6"/>
    </row>
    <row r="227" spans="48:48" x14ac:dyDescent="0.2">
      <c r="AV227" s="6"/>
    </row>
    <row r="228" spans="48:48" x14ac:dyDescent="0.2">
      <c r="AV228" s="6"/>
    </row>
    <row r="229" spans="48:48" x14ac:dyDescent="0.2">
      <c r="AV229" s="6"/>
    </row>
    <row r="230" spans="48:48" x14ac:dyDescent="0.2">
      <c r="AV230" s="6"/>
    </row>
    <row r="231" spans="48:48" x14ac:dyDescent="0.2">
      <c r="AV231" s="6"/>
    </row>
    <row r="232" spans="48:48" x14ac:dyDescent="0.2">
      <c r="AV232" s="6"/>
    </row>
    <row r="233" spans="48:48" x14ac:dyDescent="0.2">
      <c r="AV233" s="6"/>
    </row>
    <row r="234" spans="48:48" x14ac:dyDescent="0.2">
      <c r="AV234" s="6"/>
    </row>
    <row r="235" spans="48:48" x14ac:dyDescent="0.2">
      <c r="AV235" s="6"/>
    </row>
    <row r="236" spans="48:48" x14ac:dyDescent="0.2">
      <c r="AV236" s="6"/>
    </row>
    <row r="237" spans="48:48" x14ac:dyDescent="0.2">
      <c r="AV237" s="6"/>
    </row>
    <row r="238" spans="48:48" x14ac:dyDescent="0.2">
      <c r="AV238" s="6"/>
    </row>
    <row r="239" spans="48:48" x14ac:dyDescent="0.2">
      <c r="AV239" s="6"/>
    </row>
    <row r="240" spans="48:48" x14ac:dyDescent="0.2">
      <c r="AV240" s="6"/>
    </row>
    <row r="241" spans="48:48" x14ac:dyDescent="0.2">
      <c r="AV241" s="6"/>
    </row>
    <row r="242" spans="48:48" x14ac:dyDescent="0.2">
      <c r="AV242" s="6"/>
    </row>
    <row r="243" spans="48:48" x14ac:dyDescent="0.2">
      <c r="AV243" s="6"/>
    </row>
    <row r="244" spans="48:48" x14ac:dyDescent="0.2">
      <c r="AV244" s="6"/>
    </row>
    <row r="245" spans="48:48" x14ac:dyDescent="0.2">
      <c r="AV245" s="6"/>
    </row>
    <row r="246" spans="48:48" x14ac:dyDescent="0.2">
      <c r="AV246" s="6"/>
    </row>
    <row r="247" spans="48:48" x14ac:dyDescent="0.2">
      <c r="AV247" s="6"/>
    </row>
    <row r="248" spans="48:48" x14ac:dyDescent="0.2">
      <c r="AV248" s="6"/>
    </row>
    <row r="249" spans="48:48" x14ac:dyDescent="0.2">
      <c r="AV249" s="6"/>
    </row>
    <row r="250" spans="48:48" x14ac:dyDescent="0.2">
      <c r="AV250" s="6"/>
    </row>
    <row r="251" spans="48:48" x14ac:dyDescent="0.2">
      <c r="AV251" s="6"/>
    </row>
    <row r="252" spans="48:48" x14ac:dyDescent="0.2">
      <c r="AV252" s="6"/>
    </row>
    <row r="253" spans="48:48" x14ac:dyDescent="0.2">
      <c r="AV253" s="6"/>
    </row>
    <row r="254" spans="48:48" x14ac:dyDescent="0.2">
      <c r="AV254" s="6"/>
    </row>
    <row r="255" spans="48:48" x14ac:dyDescent="0.2">
      <c r="AV255" s="6"/>
    </row>
    <row r="256" spans="48:48" x14ac:dyDescent="0.2">
      <c r="AV256" s="6"/>
    </row>
    <row r="257" spans="48:48" x14ac:dyDescent="0.2">
      <c r="AV257" s="6"/>
    </row>
    <row r="258" spans="48:48" x14ac:dyDescent="0.2">
      <c r="AV258" s="6"/>
    </row>
    <row r="259" spans="48:48" x14ac:dyDescent="0.2">
      <c r="AV259" s="6"/>
    </row>
    <row r="260" spans="48:48" x14ac:dyDescent="0.2">
      <c r="AV260" s="6"/>
    </row>
    <row r="261" spans="48:48" x14ac:dyDescent="0.2">
      <c r="AV261" s="6"/>
    </row>
    <row r="262" spans="48:48" x14ac:dyDescent="0.2">
      <c r="AV262" s="6"/>
    </row>
    <row r="263" spans="48:48" x14ac:dyDescent="0.2">
      <c r="AV263" s="6"/>
    </row>
    <row r="264" spans="48:48" x14ac:dyDescent="0.2">
      <c r="AV264" s="6"/>
    </row>
    <row r="265" spans="48:48" x14ac:dyDescent="0.2">
      <c r="AV265" s="6"/>
    </row>
    <row r="266" spans="48:48" x14ac:dyDescent="0.2">
      <c r="AV266" s="6"/>
    </row>
    <row r="267" spans="48:48" x14ac:dyDescent="0.2">
      <c r="AV267" s="6"/>
    </row>
    <row r="268" spans="48:48" x14ac:dyDescent="0.2">
      <c r="AV268" s="6"/>
    </row>
    <row r="269" spans="48:48" x14ac:dyDescent="0.2">
      <c r="AV269" s="6"/>
    </row>
    <row r="270" spans="48:48" x14ac:dyDescent="0.2">
      <c r="AV270" s="6"/>
    </row>
    <row r="271" spans="48:48" x14ac:dyDescent="0.2">
      <c r="AV271" s="6"/>
    </row>
    <row r="272" spans="48:48" x14ac:dyDescent="0.2">
      <c r="AV272" s="6"/>
    </row>
    <row r="273" spans="48:48" x14ac:dyDescent="0.2">
      <c r="AV273" s="6"/>
    </row>
    <row r="274" spans="48:48" x14ac:dyDescent="0.2">
      <c r="AV274" s="6"/>
    </row>
    <row r="275" spans="48:48" x14ac:dyDescent="0.2">
      <c r="AV275" s="6"/>
    </row>
    <row r="276" spans="48:48" x14ac:dyDescent="0.2">
      <c r="AV276" s="6"/>
    </row>
    <row r="277" spans="48:48" x14ac:dyDescent="0.2">
      <c r="AV277" s="6"/>
    </row>
    <row r="278" spans="48:48" x14ac:dyDescent="0.2">
      <c r="AV278" s="6"/>
    </row>
    <row r="279" spans="48:48" x14ac:dyDescent="0.2">
      <c r="AV279" s="6"/>
    </row>
    <row r="280" spans="48:48" x14ac:dyDescent="0.2">
      <c r="AV280" s="6"/>
    </row>
    <row r="281" spans="48:48" x14ac:dyDescent="0.2">
      <c r="AV281" s="6"/>
    </row>
    <row r="282" spans="48:48" x14ac:dyDescent="0.2">
      <c r="AV282" s="6"/>
    </row>
    <row r="283" spans="48:48" x14ac:dyDescent="0.2">
      <c r="AV283" s="6"/>
    </row>
    <row r="284" spans="48:48" x14ac:dyDescent="0.2">
      <c r="AV284" s="6"/>
    </row>
    <row r="285" spans="48:48" x14ac:dyDescent="0.2">
      <c r="AV285" s="6"/>
    </row>
    <row r="286" spans="48:48" x14ac:dyDescent="0.2">
      <c r="AV286" s="6"/>
    </row>
    <row r="287" spans="48:48" x14ac:dyDescent="0.2">
      <c r="AV287" s="6"/>
    </row>
    <row r="288" spans="48:48" x14ac:dyDescent="0.2">
      <c r="AV288" s="6"/>
    </row>
    <row r="289" spans="48:48" x14ac:dyDescent="0.2">
      <c r="AV289" s="6"/>
    </row>
    <row r="290" spans="48:48" x14ac:dyDescent="0.2">
      <c r="AV290" s="6"/>
    </row>
    <row r="291" spans="48:48" x14ac:dyDescent="0.2">
      <c r="AV291" s="6"/>
    </row>
    <row r="292" spans="48:48" x14ac:dyDescent="0.2">
      <c r="AV292" s="6"/>
    </row>
    <row r="293" spans="48:48" x14ac:dyDescent="0.2">
      <c r="AV293" s="6"/>
    </row>
    <row r="294" spans="48:48" x14ac:dyDescent="0.2">
      <c r="AV294" s="6"/>
    </row>
    <row r="295" spans="48:48" x14ac:dyDescent="0.2">
      <c r="AV295" s="6"/>
    </row>
    <row r="296" spans="48:48" x14ac:dyDescent="0.2">
      <c r="AV296" s="6"/>
    </row>
    <row r="297" spans="48:48" x14ac:dyDescent="0.2">
      <c r="AV297" s="6"/>
    </row>
    <row r="298" spans="48:48" x14ac:dyDescent="0.2">
      <c r="AV298" s="6"/>
    </row>
    <row r="299" spans="48:48" x14ac:dyDescent="0.2">
      <c r="AV299" s="6"/>
    </row>
    <row r="300" spans="48:48" x14ac:dyDescent="0.2">
      <c r="AV300" s="6"/>
    </row>
    <row r="301" spans="48:48" x14ac:dyDescent="0.2">
      <c r="AV301" s="6"/>
    </row>
    <row r="302" spans="48:48" x14ac:dyDescent="0.2">
      <c r="AV302" s="6"/>
    </row>
    <row r="303" spans="48:48" x14ac:dyDescent="0.2">
      <c r="AV303" s="6"/>
    </row>
    <row r="304" spans="48:48" x14ac:dyDescent="0.2">
      <c r="AV304" s="6"/>
    </row>
    <row r="305" spans="48:48" x14ac:dyDescent="0.2">
      <c r="AV305" s="6"/>
    </row>
    <row r="306" spans="48:48" x14ac:dyDescent="0.2">
      <c r="AV306" s="6"/>
    </row>
    <row r="307" spans="48:48" x14ac:dyDescent="0.2">
      <c r="AV307" s="6"/>
    </row>
    <row r="308" spans="48:48" x14ac:dyDescent="0.2">
      <c r="AV308" s="6"/>
    </row>
    <row r="309" spans="48:48" x14ac:dyDescent="0.2">
      <c r="AV309" s="6"/>
    </row>
    <row r="310" spans="48:48" x14ac:dyDescent="0.2">
      <c r="AV310" s="6"/>
    </row>
    <row r="311" spans="48:48" x14ac:dyDescent="0.2">
      <c r="AV311" s="6"/>
    </row>
    <row r="312" spans="48:48" x14ac:dyDescent="0.2">
      <c r="AV312" s="6"/>
    </row>
    <row r="313" spans="48:48" x14ac:dyDescent="0.2">
      <c r="AV313" s="6"/>
    </row>
    <row r="314" spans="48:48" x14ac:dyDescent="0.2">
      <c r="AV314" s="6"/>
    </row>
    <row r="315" spans="48:48" x14ac:dyDescent="0.2">
      <c r="AV315" s="6"/>
    </row>
    <row r="316" spans="48:48" x14ac:dyDescent="0.2">
      <c r="AV316" s="6"/>
    </row>
    <row r="317" spans="48:48" x14ac:dyDescent="0.2">
      <c r="AV317" s="6"/>
    </row>
    <row r="318" spans="48:48" x14ac:dyDescent="0.2">
      <c r="AV318" s="6"/>
    </row>
    <row r="319" spans="48:48" x14ac:dyDescent="0.2">
      <c r="AV319" s="6"/>
    </row>
    <row r="320" spans="48:48" x14ac:dyDescent="0.2">
      <c r="AV320" s="6"/>
    </row>
    <row r="321" spans="48:48" x14ac:dyDescent="0.2">
      <c r="AV321" s="6"/>
    </row>
    <row r="322" spans="48:48" x14ac:dyDescent="0.2">
      <c r="AV322" s="6"/>
    </row>
    <row r="323" spans="48:48" x14ac:dyDescent="0.2">
      <c r="AV323" s="6"/>
    </row>
    <row r="324" spans="48:48" x14ac:dyDescent="0.2">
      <c r="AV324" s="6"/>
    </row>
    <row r="325" spans="48:48" x14ac:dyDescent="0.2">
      <c r="AV325" s="6"/>
    </row>
    <row r="326" spans="48:48" x14ac:dyDescent="0.2">
      <c r="AV326" s="6"/>
    </row>
    <row r="327" spans="48:48" x14ac:dyDescent="0.2">
      <c r="AV327" s="6"/>
    </row>
    <row r="328" spans="48:48" x14ac:dyDescent="0.2">
      <c r="AV328" s="6"/>
    </row>
    <row r="329" spans="48:48" x14ac:dyDescent="0.2">
      <c r="AV329" s="6"/>
    </row>
    <row r="330" spans="48:48" x14ac:dyDescent="0.2">
      <c r="AV330" s="6"/>
    </row>
    <row r="331" spans="48:48" x14ac:dyDescent="0.2">
      <c r="AV331" s="6"/>
    </row>
    <row r="332" spans="48:48" x14ac:dyDescent="0.2">
      <c r="AV332" s="6"/>
    </row>
    <row r="333" spans="48:48" x14ac:dyDescent="0.2">
      <c r="AV333" s="6"/>
    </row>
    <row r="334" spans="48:48" x14ac:dyDescent="0.2">
      <c r="AV334" s="6"/>
    </row>
    <row r="335" spans="48:48" x14ac:dyDescent="0.2">
      <c r="AV335" s="6"/>
    </row>
    <row r="336" spans="48:48" x14ac:dyDescent="0.2">
      <c r="AV336" s="6"/>
    </row>
    <row r="337" spans="48:48" x14ac:dyDescent="0.2">
      <c r="AV337" s="6"/>
    </row>
    <row r="338" spans="48:48" x14ac:dyDescent="0.2">
      <c r="AV338" s="6"/>
    </row>
    <row r="339" spans="48:48" x14ac:dyDescent="0.2">
      <c r="AV339" s="6"/>
    </row>
    <row r="340" spans="48:48" x14ac:dyDescent="0.2">
      <c r="AV340" s="6"/>
    </row>
    <row r="341" spans="48:48" x14ac:dyDescent="0.2">
      <c r="AV341" s="6"/>
    </row>
    <row r="342" spans="48:48" x14ac:dyDescent="0.2">
      <c r="AV342" s="6"/>
    </row>
    <row r="343" spans="48:48" x14ac:dyDescent="0.2">
      <c r="AV343" s="6"/>
    </row>
    <row r="344" spans="48:48" x14ac:dyDescent="0.2">
      <c r="AV344" s="6"/>
    </row>
    <row r="345" spans="48:48" x14ac:dyDescent="0.2">
      <c r="AV345" s="6"/>
    </row>
    <row r="346" spans="48:48" x14ac:dyDescent="0.2">
      <c r="AV346" s="6"/>
    </row>
    <row r="347" spans="48:48" x14ac:dyDescent="0.2">
      <c r="AV347" s="6"/>
    </row>
    <row r="348" spans="48:48" x14ac:dyDescent="0.2">
      <c r="AV348" s="6"/>
    </row>
    <row r="349" spans="48:48" x14ac:dyDescent="0.2">
      <c r="AV349" s="6"/>
    </row>
    <row r="350" spans="48:48" x14ac:dyDescent="0.2">
      <c r="AV350" s="6"/>
    </row>
    <row r="351" spans="48:48" x14ac:dyDescent="0.2">
      <c r="AV351" s="6"/>
    </row>
    <row r="352" spans="48:48" x14ac:dyDescent="0.2">
      <c r="AV352" s="6"/>
    </row>
    <row r="353" spans="48:48" x14ac:dyDescent="0.2">
      <c r="AV353" s="6"/>
    </row>
    <row r="354" spans="48:48" x14ac:dyDescent="0.2">
      <c r="AV354" s="6"/>
    </row>
    <row r="355" spans="48:48" x14ac:dyDescent="0.2">
      <c r="AV355" s="6"/>
    </row>
    <row r="356" spans="48:48" x14ac:dyDescent="0.2">
      <c r="AV356" s="6"/>
    </row>
    <row r="357" spans="48:48" x14ac:dyDescent="0.2">
      <c r="AV357" s="6"/>
    </row>
    <row r="358" spans="48:48" x14ac:dyDescent="0.2">
      <c r="AV358" s="6"/>
    </row>
    <row r="359" spans="48:48" x14ac:dyDescent="0.2">
      <c r="AV359" s="6"/>
    </row>
    <row r="360" spans="48:48" x14ac:dyDescent="0.2">
      <c r="AV360" s="6"/>
    </row>
    <row r="361" spans="48:48" x14ac:dyDescent="0.2">
      <c r="AV361" s="6"/>
    </row>
    <row r="362" spans="48:48" x14ac:dyDescent="0.2">
      <c r="AV362" s="6"/>
    </row>
    <row r="363" spans="48:48" x14ac:dyDescent="0.2">
      <c r="AV363" s="6"/>
    </row>
    <row r="364" spans="48:48" x14ac:dyDescent="0.2">
      <c r="AV364" s="6"/>
    </row>
    <row r="365" spans="48:48" x14ac:dyDescent="0.2">
      <c r="AV365" s="6"/>
    </row>
    <row r="366" spans="48:48" x14ac:dyDescent="0.2">
      <c r="AV366" s="6"/>
    </row>
    <row r="367" spans="48:48" x14ac:dyDescent="0.2">
      <c r="AV367" s="6"/>
    </row>
    <row r="368" spans="48:48" x14ac:dyDescent="0.2">
      <c r="AV368" s="6"/>
    </row>
    <row r="369" spans="48:48" x14ac:dyDescent="0.2">
      <c r="AV369" s="6"/>
    </row>
    <row r="370" spans="48:48" x14ac:dyDescent="0.2">
      <c r="AV370" s="6"/>
    </row>
    <row r="371" spans="48:48" x14ac:dyDescent="0.2">
      <c r="AV371" s="6"/>
    </row>
    <row r="372" spans="48:48" x14ac:dyDescent="0.2">
      <c r="AV372" s="6"/>
    </row>
    <row r="373" spans="48:48" x14ac:dyDescent="0.2">
      <c r="AV373" s="6"/>
    </row>
    <row r="374" spans="48:48" x14ac:dyDescent="0.2">
      <c r="AV374" s="6"/>
    </row>
    <row r="375" spans="48:48" x14ac:dyDescent="0.2">
      <c r="AV375" s="6"/>
    </row>
    <row r="376" spans="48:48" x14ac:dyDescent="0.2">
      <c r="AV376" s="6"/>
    </row>
    <row r="377" spans="48:48" x14ac:dyDescent="0.2">
      <c r="AV377" s="6"/>
    </row>
    <row r="378" spans="48:48" x14ac:dyDescent="0.2">
      <c r="AV378" s="6"/>
    </row>
    <row r="379" spans="48:48" x14ac:dyDescent="0.2">
      <c r="AV379" s="6"/>
    </row>
    <row r="380" spans="48:48" x14ac:dyDescent="0.2">
      <c r="AV380" s="6"/>
    </row>
    <row r="381" spans="48:48" x14ac:dyDescent="0.2">
      <c r="AV381" s="6"/>
    </row>
    <row r="382" spans="48:48" x14ac:dyDescent="0.2">
      <c r="AV382" s="6"/>
    </row>
    <row r="383" spans="48:48" x14ac:dyDescent="0.2">
      <c r="AV383" s="6"/>
    </row>
    <row r="384" spans="48:48" x14ac:dyDescent="0.2">
      <c r="AV384" s="6"/>
    </row>
    <row r="385" spans="48:48" x14ac:dyDescent="0.2">
      <c r="AV385" s="6"/>
    </row>
    <row r="386" spans="48:48" x14ac:dyDescent="0.2">
      <c r="AV386" s="6"/>
    </row>
    <row r="387" spans="48:48" x14ac:dyDescent="0.2">
      <c r="AV387" s="6"/>
    </row>
    <row r="388" spans="48:48" x14ac:dyDescent="0.2">
      <c r="AV388" s="6"/>
    </row>
    <row r="389" spans="48:48" x14ac:dyDescent="0.2">
      <c r="AV389" s="6"/>
    </row>
    <row r="390" spans="48:48" x14ac:dyDescent="0.2">
      <c r="AV390" s="6"/>
    </row>
    <row r="391" spans="48:48" x14ac:dyDescent="0.2">
      <c r="AV391" s="6"/>
    </row>
    <row r="392" spans="48:48" x14ac:dyDescent="0.2">
      <c r="AV392" s="6"/>
    </row>
    <row r="393" spans="48:48" x14ac:dyDescent="0.2">
      <c r="AV393" s="6"/>
    </row>
    <row r="394" spans="48:48" x14ac:dyDescent="0.2">
      <c r="AV394" s="6"/>
    </row>
    <row r="395" spans="48:48" x14ac:dyDescent="0.2">
      <c r="AV395" s="6"/>
    </row>
    <row r="396" spans="48:48" x14ac:dyDescent="0.2">
      <c r="AV396" s="6"/>
    </row>
    <row r="397" spans="48:48" x14ac:dyDescent="0.2">
      <c r="AV397" s="6"/>
    </row>
    <row r="398" spans="48:48" x14ac:dyDescent="0.2">
      <c r="AV398" s="6"/>
    </row>
    <row r="399" spans="48:48" x14ac:dyDescent="0.2">
      <c r="AV399" s="6"/>
    </row>
    <row r="400" spans="48:48" x14ac:dyDescent="0.2">
      <c r="AV400" s="6"/>
    </row>
    <row r="401" spans="48:48" x14ac:dyDescent="0.2">
      <c r="AV401" s="6"/>
    </row>
    <row r="402" spans="48:48" x14ac:dyDescent="0.2">
      <c r="AV402" s="6"/>
    </row>
    <row r="403" spans="48:48" x14ac:dyDescent="0.2">
      <c r="AV403" s="6"/>
    </row>
    <row r="404" spans="48:48" x14ac:dyDescent="0.2">
      <c r="AV404" s="6"/>
    </row>
    <row r="405" spans="48:48" x14ac:dyDescent="0.2">
      <c r="AV405" s="6"/>
    </row>
    <row r="406" spans="48:48" x14ac:dyDescent="0.2">
      <c r="AV406" s="6"/>
    </row>
    <row r="407" spans="48:48" x14ac:dyDescent="0.2">
      <c r="AV407" s="6"/>
    </row>
    <row r="408" spans="48:48" x14ac:dyDescent="0.2">
      <c r="AV408" s="6"/>
    </row>
    <row r="409" spans="48:48" x14ac:dyDescent="0.2">
      <c r="AV409" s="6"/>
    </row>
    <row r="410" spans="48:48" x14ac:dyDescent="0.2">
      <c r="AV410" s="6"/>
    </row>
    <row r="411" spans="48:48" x14ac:dyDescent="0.2">
      <c r="AV411" s="6"/>
    </row>
    <row r="412" spans="48:48" x14ac:dyDescent="0.2">
      <c r="AV412" s="6"/>
    </row>
    <row r="413" spans="48:48" x14ac:dyDescent="0.2">
      <c r="AV413" s="6"/>
    </row>
    <row r="414" spans="48:48" x14ac:dyDescent="0.2">
      <c r="AV414" s="6"/>
    </row>
    <row r="415" spans="48:48" x14ac:dyDescent="0.2">
      <c r="AV415" s="6"/>
    </row>
    <row r="416" spans="48:48" x14ac:dyDescent="0.2">
      <c r="AV416" s="6"/>
    </row>
    <row r="417" spans="48:48" x14ac:dyDescent="0.2">
      <c r="AV417" s="6"/>
    </row>
    <row r="418" spans="48:48" x14ac:dyDescent="0.2">
      <c r="AV418" s="6"/>
    </row>
    <row r="419" spans="48:48" x14ac:dyDescent="0.2">
      <c r="AV419" s="6"/>
    </row>
    <row r="420" spans="48:48" x14ac:dyDescent="0.2">
      <c r="AV420" s="6"/>
    </row>
    <row r="421" spans="48:48" x14ac:dyDescent="0.2">
      <c r="AV421" s="6"/>
    </row>
    <row r="422" spans="48:48" x14ac:dyDescent="0.2">
      <c r="AV422" s="6"/>
    </row>
    <row r="423" spans="48:48" x14ac:dyDescent="0.2">
      <c r="AV423" s="6"/>
    </row>
    <row r="424" spans="48:48" x14ac:dyDescent="0.2">
      <c r="AV424" s="6"/>
    </row>
    <row r="425" spans="48:48" x14ac:dyDescent="0.2">
      <c r="AV425" s="6"/>
    </row>
    <row r="426" spans="48:48" x14ac:dyDescent="0.2">
      <c r="AV426" s="6"/>
    </row>
    <row r="427" spans="48:48" x14ac:dyDescent="0.2">
      <c r="AV427" s="6"/>
    </row>
    <row r="428" spans="48:48" x14ac:dyDescent="0.2">
      <c r="AV428" s="6"/>
    </row>
    <row r="429" spans="48:48" x14ac:dyDescent="0.2">
      <c r="AV429" s="6"/>
    </row>
    <row r="430" spans="48:48" x14ac:dyDescent="0.2">
      <c r="AV430" s="6"/>
    </row>
    <row r="431" spans="48:48" x14ac:dyDescent="0.2">
      <c r="AV431" s="6"/>
    </row>
    <row r="432" spans="48:48" x14ac:dyDescent="0.2">
      <c r="AV432" s="6"/>
    </row>
    <row r="433" spans="48:48" x14ac:dyDescent="0.2">
      <c r="AV433" s="6"/>
    </row>
    <row r="434" spans="48:48" x14ac:dyDescent="0.2">
      <c r="AV434" s="6"/>
    </row>
    <row r="435" spans="48:48" x14ac:dyDescent="0.2">
      <c r="AV435" s="6"/>
    </row>
    <row r="436" spans="48:48" x14ac:dyDescent="0.2">
      <c r="AV436" s="6"/>
    </row>
    <row r="437" spans="48:48" x14ac:dyDescent="0.2">
      <c r="AV437" s="6"/>
    </row>
    <row r="438" spans="48:48" x14ac:dyDescent="0.2">
      <c r="AV438" s="6"/>
    </row>
    <row r="439" spans="48:48" x14ac:dyDescent="0.2">
      <c r="AV439" s="6"/>
    </row>
    <row r="440" spans="48:48" x14ac:dyDescent="0.2">
      <c r="AV440" s="6"/>
    </row>
    <row r="441" spans="48:48" x14ac:dyDescent="0.2">
      <c r="AV441" s="6"/>
    </row>
    <row r="442" spans="48:48" x14ac:dyDescent="0.2">
      <c r="AV442" s="6"/>
    </row>
    <row r="443" spans="48:48" x14ac:dyDescent="0.2">
      <c r="AV443" s="6"/>
    </row>
    <row r="444" spans="48:48" x14ac:dyDescent="0.2">
      <c r="AV444" s="6"/>
    </row>
    <row r="445" spans="48:48" x14ac:dyDescent="0.2">
      <c r="AV445" s="6"/>
    </row>
    <row r="446" spans="48:48" x14ac:dyDescent="0.2">
      <c r="AV446" s="6"/>
    </row>
    <row r="447" spans="48:48" x14ac:dyDescent="0.2">
      <c r="AV447" s="6"/>
    </row>
    <row r="448" spans="48:48" x14ac:dyDescent="0.2">
      <c r="AV448" s="6"/>
    </row>
    <row r="449" spans="48:48" x14ac:dyDescent="0.2">
      <c r="AV449" s="6"/>
    </row>
    <row r="450" spans="48:48" x14ac:dyDescent="0.2">
      <c r="AV450" s="6"/>
    </row>
    <row r="451" spans="48:48" x14ac:dyDescent="0.2">
      <c r="AV451" s="6"/>
    </row>
    <row r="452" spans="48:48" x14ac:dyDescent="0.2">
      <c r="AV452" s="6"/>
    </row>
    <row r="453" spans="48:48" x14ac:dyDescent="0.2">
      <c r="AV453" s="6"/>
    </row>
    <row r="454" spans="48:48" x14ac:dyDescent="0.2">
      <c r="AV454" s="6"/>
    </row>
    <row r="455" spans="48:48" x14ac:dyDescent="0.2">
      <c r="AV455" s="6"/>
    </row>
    <row r="456" spans="48:48" x14ac:dyDescent="0.2">
      <c r="AV456" s="6"/>
    </row>
    <row r="457" spans="48:48" x14ac:dyDescent="0.2">
      <c r="AV457" s="6"/>
    </row>
    <row r="458" spans="48:48" x14ac:dyDescent="0.2">
      <c r="AV458" s="6"/>
    </row>
    <row r="459" spans="48:48" x14ac:dyDescent="0.2">
      <c r="AV459" s="6"/>
    </row>
    <row r="460" spans="48:48" x14ac:dyDescent="0.2">
      <c r="AV460" s="6"/>
    </row>
    <row r="461" spans="48:48" x14ac:dyDescent="0.2">
      <c r="AV461" s="6"/>
    </row>
    <row r="462" spans="48:48" x14ac:dyDescent="0.2">
      <c r="AV462" s="6"/>
    </row>
    <row r="463" spans="48:48" x14ac:dyDescent="0.2">
      <c r="AV463" s="6"/>
    </row>
    <row r="464" spans="48:48" x14ac:dyDescent="0.2">
      <c r="AV464" s="6"/>
    </row>
    <row r="465" spans="48:48" x14ac:dyDescent="0.2">
      <c r="AV465" s="6"/>
    </row>
    <row r="466" spans="48:48" x14ac:dyDescent="0.2">
      <c r="AV466" s="6"/>
    </row>
    <row r="467" spans="48:48" x14ac:dyDescent="0.2">
      <c r="AV467" s="6"/>
    </row>
    <row r="468" spans="48:48" x14ac:dyDescent="0.2">
      <c r="AV468" s="6"/>
    </row>
    <row r="469" spans="48:48" x14ac:dyDescent="0.2">
      <c r="AV469" s="6"/>
    </row>
    <row r="470" spans="48:48" x14ac:dyDescent="0.2">
      <c r="AV470" s="6"/>
    </row>
    <row r="471" spans="48:48" x14ac:dyDescent="0.2">
      <c r="AV471" s="6"/>
    </row>
    <row r="472" spans="48:48" x14ac:dyDescent="0.2">
      <c r="AV472" s="6"/>
    </row>
    <row r="473" spans="48:48" x14ac:dyDescent="0.2">
      <c r="AV473" s="6"/>
    </row>
    <row r="474" spans="48:48" x14ac:dyDescent="0.2">
      <c r="AV474" s="6"/>
    </row>
    <row r="475" spans="48:48" x14ac:dyDescent="0.2">
      <c r="AV475" s="6"/>
    </row>
    <row r="476" spans="48:48" x14ac:dyDescent="0.2">
      <c r="AV476" s="6"/>
    </row>
    <row r="477" spans="48:48" x14ac:dyDescent="0.2">
      <c r="AV477" s="6"/>
    </row>
    <row r="478" spans="48:48" x14ac:dyDescent="0.2">
      <c r="AV478" s="6"/>
    </row>
    <row r="479" spans="48:48" x14ac:dyDescent="0.2">
      <c r="AV479" s="6"/>
    </row>
    <row r="480" spans="48:48" x14ac:dyDescent="0.2">
      <c r="AV480" s="6"/>
    </row>
    <row r="481" spans="48:48" x14ac:dyDescent="0.2">
      <c r="AV481" s="6"/>
    </row>
    <row r="482" spans="48:48" x14ac:dyDescent="0.2">
      <c r="AV482" s="6"/>
    </row>
    <row r="483" spans="48:48" x14ac:dyDescent="0.2">
      <c r="AV483" s="6"/>
    </row>
    <row r="484" spans="48:48" x14ac:dyDescent="0.2">
      <c r="AV484" s="6"/>
    </row>
    <row r="485" spans="48:48" x14ac:dyDescent="0.2">
      <c r="AV485" s="6"/>
    </row>
    <row r="486" spans="48:48" x14ac:dyDescent="0.2">
      <c r="AV486" s="6"/>
    </row>
    <row r="487" spans="48:48" x14ac:dyDescent="0.2">
      <c r="AV487" s="6"/>
    </row>
    <row r="488" spans="48:48" x14ac:dyDescent="0.2">
      <c r="AV488" s="6"/>
    </row>
    <row r="489" spans="48:48" x14ac:dyDescent="0.2">
      <c r="AV489" s="6"/>
    </row>
    <row r="490" spans="48:48" x14ac:dyDescent="0.2">
      <c r="AV490" s="6"/>
    </row>
    <row r="491" spans="48:48" x14ac:dyDescent="0.2">
      <c r="AV491" s="6"/>
    </row>
    <row r="492" spans="48:48" x14ac:dyDescent="0.2">
      <c r="AV492" s="6"/>
    </row>
    <row r="493" spans="48:48" x14ac:dyDescent="0.2">
      <c r="AV493" s="6"/>
    </row>
    <row r="494" spans="48:48" x14ac:dyDescent="0.2">
      <c r="AV494" s="6"/>
    </row>
    <row r="495" spans="48:48" x14ac:dyDescent="0.2">
      <c r="AV495" s="6"/>
    </row>
    <row r="496" spans="48:48" x14ac:dyDescent="0.2">
      <c r="AV496" s="6"/>
    </row>
    <row r="497" spans="48:48" x14ac:dyDescent="0.2">
      <c r="AV497" s="6"/>
    </row>
    <row r="498" spans="48:48" x14ac:dyDescent="0.2">
      <c r="AV498" s="6"/>
    </row>
    <row r="499" spans="48:48" x14ac:dyDescent="0.2">
      <c r="AV499" s="6"/>
    </row>
    <row r="500" spans="48:48" x14ac:dyDescent="0.2">
      <c r="AV500" s="6"/>
    </row>
    <row r="501" spans="48:48" x14ac:dyDescent="0.2">
      <c r="AV501" s="6"/>
    </row>
    <row r="502" spans="48:48" x14ac:dyDescent="0.2">
      <c r="AV502" s="6"/>
    </row>
    <row r="503" spans="48:48" x14ac:dyDescent="0.2">
      <c r="AV503" s="6"/>
    </row>
    <row r="504" spans="48:48" x14ac:dyDescent="0.2">
      <c r="AV504" s="6"/>
    </row>
    <row r="505" spans="48:48" x14ac:dyDescent="0.2">
      <c r="AV505" s="6"/>
    </row>
    <row r="506" spans="48:48" x14ac:dyDescent="0.2">
      <c r="AV506" s="6"/>
    </row>
    <row r="507" spans="48:48" x14ac:dyDescent="0.2">
      <c r="AV507" s="6"/>
    </row>
    <row r="508" spans="48:48" x14ac:dyDescent="0.2">
      <c r="AV508" s="6"/>
    </row>
    <row r="509" spans="48:48" x14ac:dyDescent="0.2">
      <c r="AV509" s="6"/>
    </row>
    <row r="510" spans="48:48" x14ac:dyDescent="0.2">
      <c r="AV510" s="6"/>
    </row>
    <row r="511" spans="48:48" x14ac:dyDescent="0.2">
      <c r="AV511" s="6"/>
    </row>
    <row r="512" spans="48:48" x14ac:dyDescent="0.2">
      <c r="AV512" s="6"/>
    </row>
    <row r="513" spans="48:48" x14ac:dyDescent="0.2">
      <c r="AV513" s="6"/>
    </row>
    <row r="514" spans="48:48" x14ac:dyDescent="0.2">
      <c r="AV514" s="6"/>
    </row>
    <row r="515" spans="48:48" x14ac:dyDescent="0.2">
      <c r="AV515" s="6"/>
    </row>
    <row r="516" spans="48:48" x14ac:dyDescent="0.2">
      <c r="AV516" s="6"/>
    </row>
    <row r="517" spans="48:48" x14ac:dyDescent="0.2">
      <c r="AV517" s="6"/>
    </row>
    <row r="518" spans="48:48" x14ac:dyDescent="0.2">
      <c r="AV518" s="6"/>
    </row>
    <row r="519" spans="48:48" x14ac:dyDescent="0.2">
      <c r="AV519" s="6"/>
    </row>
    <row r="520" spans="48:48" x14ac:dyDescent="0.2">
      <c r="AV520" s="6"/>
    </row>
    <row r="521" spans="48:48" x14ac:dyDescent="0.2">
      <c r="AV521" s="6"/>
    </row>
    <row r="522" spans="48:48" x14ac:dyDescent="0.2">
      <c r="AV522" s="6"/>
    </row>
    <row r="523" spans="48:48" x14ac:dyDescent="0.2">
      <c r="AV523" s="6"/>
    </row>
    <row r="524" spans="48:48" x14ac:dyDescent="0.2">
      <c r="AV524" s="6"/>
    </row>
    <row r="525" spans="48:48" x14ac:dyDescent="0.2">
      <c r="AV525" s="6"/>
    </row>
    <row r="526" spans="48:48" x14ac:dyDescent="0.2">
      <c r="AV526" s="6"/>
    </row>
    <row r="527" spans="48:48" x14ac:dyDescent="0.2">
      <c r="AV527" s="6"/>
    </row>
    <row r="528" spans="48:48" x14ac:dyDescent="0.2">
      <c r="AV528" s="6"/>
    </row>
    <row r="529" spans="48:48" x14ac:dyDescent="0.2">
      <c r="AV529" s="6"/>
    </row>
    <row r="530" spans="48:48" x14ac:dyDescent="0.2">
      <c r="AV530" s="6"/>
    </row>
    <row r="531" spans="48:48" x14ac:dyDescent="0.2">
      <c r="AV531" s="6"/>
    </row>
    <row r="532" spans="48:48" x14ac:dyDescent="0.2">
      <c r="AV532" s="6"/>
    </row>
    <row r="533" spans="48:48" x14ac:dyDescent="0.2">
      <c r="AV533" s="6"/>
    </row>
    <row r="534" spans="48:48" x14ac:dyDescent="0.2">
      <c r="AV534" s="6"/>
    </row>
    <row r="535" spans="48:48" x14ac:dyDescent="0.2">
      <c r="AV535" s="6"/>
    </row>
    <row r="536" spans="48:48" x14ac:dyDescent="0.2">
      <c r="AV536" s="6"/>
    </row>
    <row r="537" spans="48:48" x14ac:dyDescent="0.2">
      <c r="AV537" s="6"/>
    </row>
    <row r="538" spans="48:48" x14ac:dyDescent="0.2">
      <c r="AV538" s="6"/>
    </row>
    <row r="539" spans="48:48" x14ac:dyDescent="0.2">
      <c r="AV539" s="6"/>
    </row>
    <row r="540" spans="48:48" x14ac:dyDescent="0.2">
      <c r="AV540" s="6"/>
    </row>
    <row r="541" spans="48:48" x14ac:dyDescent="0.2">
      <c r="AV541" s="6"/>
    </row>
    <row r="542" spans="48:48" x14ac:dyDescent="0.2">
      <c r="AV542" s="6"/>
    </row>
    <row r="543" spans="48:48" x14ac:dyDescent="0.2">
      <c r="AV543" s="6"/>
    </row>
    <row r="544" spans="48:48" x14ac:dyDescent="0.2">
      <c r="AV544" s="6"/>
    </row>
    <row r="545" spans="48:48" x14ac:dyDescent="0.2">
      <c r="AV545" s="6"/>
    </row>
    <row r="546" spans="48:48" x14ac:dyDescent="0.2">
      <c r="AV546" s="6"/>
    </row>
    <row r="547" spans="48:48" x14ac:dyDescent="0.2">
      <c r="AV547" s="6"/>
    </row>
    <row r="548" spans="48:48" x14ac:dyDescent="0.2">
      <c r="AV548" s="6"/>
    </row>
    <row r="549" spans="48:48" x14ac:dyDescent="0.2">
      <c r="AV549" s="6"/>
    </row>
    <row r="550" spans="48:48" x14ac:dyDescent="0.2">
      <c r="AV550" s="6"/>
    </row>
    <row r="551" spans="48:48" x14ac:dyDescent="0.2">
      <c r="AV551" s="6"/>
    </row>
    <row r="552" spans="48:48" x14ac:dyDescent="0.2">
      <c r="AV552" s="6"/>
    </row>
    <row r="553" spans="48:48" x14ac:dyDescent="0.2">
      <c r="AV553" s="6"/>
    </row>
    <row r="554" spans="48:48" x14ac:dyDescent="0.2">
      <c r="AV554" s="6"/>
    </row>
    <row r="555" spans="48:48" x14ac:dyDescent="0.2">
      <c r="AV555" s="6"/>
    </row>
    <row r="556" spans="48:48" x14ac:dyDescent="0.2">
      <c r="AV556" s="6"/>
    </row>
    <row r="557" spans="48:48" x14ac:dyDescent="0.2">
      <c r="AV557" s="6"/>
    </row>
    <row r="558" spans="48:48" x14ac:dyDescent="0.2">
      <c r="AV558" s="6"/>
    </row>
    <row r="559" spans="48:48" x14ac:dyDescent="0.2">
      <c r="AV559" s="6"/>
    </row>
    <row r="560" spans="48:48" x14ac:dyDescent="0.2">
      <c r="AV560" s="6"/>
    </row>
    <row r="561" spans="48:48" x14ac:dyDescent="0.2">
      <c r="AV561" s="6"/>
    </row>
    <row r="562" spans="48:48" x14ac:dyDescent="0.2">
      <c r="AV562" s="6"/>
    </row>
    <row r="563" spans="48:48" x14ac:dyDescent="0.2">
      <c r="AV563" s="6"/>
    </row>
    <row r="564" spans="48:48" x14ac:dyDescent="0.2">
      <c r="AV564" s="6"/>
    </row>
    <row r="565" spans="48:48" x14ac:dyDescent="0.2">
      <c r="AV565" s="6"/>
    </row>
    <row r="566" spans="48:48" x14ac:dyDescent="0.2">
      <c r="AV566" s="6"/>
    </row>
    <row r="567" spans="48:48" x14ac:dyDescent="0.2">
      <c r="AV567" s="6"/>
    </row>
    <row r="568" spans="48:48" x14ac:dyDescent="0.2">
      <c r="AV568" s="6"/>
    </row>
    <row r="569" spans="48:48" x14ac:dyDescent="0.2">
      <c r="AV569" s="6"/>
    </row>
    <row r="570" spans="48:48" x14ac:dyDescent="0.2">
      <c r="AV570" s="6"/>
    </row>
    <row r="571" spans="48:48" x14ac:dyDescent="0.2">
      <c r="AV571" s="6"/>
    </row>
    <row r="572" spans="48:48" x14ac:dyDescent="0.2">
      <c r="AV572" s="6"/>
    </row>
    <row r="573" spans="48:48" x14ac:dyDescent="0.2">
      <c r="AV573" s="6"/>
    </row>
    <row r="574" spans="48:48" x14ac:dyDescent="0.2">
      <c r="AV574" s="6"/>
    </row>
    <row r="575" spans="48:48" x14ac:dyDescent="0.2">
      <c r="AV575" s="6"/>
    </row>
    <row r="576" spans="48:48" x14ac:dyDescent="0.2">
      <c r="AV576" s="6"/>
    </row>
    <row r="577" spans="48:48" x14ac:dyDescent="0.2">
      <c r="AV577" s="6"/>
    </row>
    <row r="578" spans="48:48" x14ac:dyDescent="0.2">
      <c r="AV578" s="6"/>
    </row>
    <row r="579" spans="48:48" x14ac:dyDescent="0.2">
      <c r="AV579" s="6"/>
    </row>
    <row r="580" spans="48:48" x14ac:dyDescent="0.2">
      <c r="AV580" s="6"/>
    </row>
    <row r="581" spans="48:48" x14ac:dyDescent="0.2">
      <c r="AV581" s="6"/>
    </row>
    <row r="582" spans="48:48" x14ac:dyDescent="0.2">
      <c r="AV582" s="6"/>
    </row>
    <row r="583" spans="48:48" x14ac:dyDescent="0.2">
      <c r="AV583" s="6"/>
    </row>
    <row r="584" spans="48:48" x14ac:dyDescent="0.2">
      <c r="AV584" s="6"/>
    </row>
    <row r="585" spans="48:48" x14ac:dyDescent="0.2">
      <c r="AV585" s="6"/>
    </row>
    <row r="586" spans="48:48" x14ac:dyDescent="0.2">
      <c r="AV586" s="6"/>
    </row>
    <row r="587" spans="48:48" x14ac:dyDescent="0.2">
      <c r="AV587" s="6"/>
    </row>
    <row r="588" spans="48:48" x14ac:dyDescent="0.2">
      <c r="AV588" s="6"/>
    </row>
    <row r="589" spans="48:48" x14ac:dyDescent="0.2">
      <c r="AV589" s="6"/>
    </row>
    <row r="590" spans="48:48" x14ac:dyDescent="0.2">
      <c r="AV590" s="6"/>
    </row>
    <row r="591" spans="48:48" x14ac:dyDescent="0.2">
      <c r="AV591" s="6"/>
    </row>
    <row r="592" spans="48:48" x14ac:dyDescent="0.2">
      <c r="AV592" s="6"/>
    </row>
    <row r="593" spans="48:48" x14ac:dyDescent="0.2">
      <c r="AV593" s="6"/>
    </row>
    <row r="594" spans="48:48" x14ac:dyDescent="0.2">
      <c r="AV594" s="6"/>
    </row>
    <row r="595" spans="48:48" x14ac:dyDescent="0.2">
      <c r="AV595" s="6"/>
    </row>
    <row r="596" spans="48:48" x14ac:dyDescent="0.2">
      <c r="AV596" s="6"/>
    </row>
    <row r="597" spans="48:48" x14ac:dyDescent="0.2">
      <c r="AV597" s="6"/>
    </row>
    <row r="598" spans="48:48" x14ac:dyDescent="0.2">
      <c r="AV598" s="6"/>
    </row>
    <row r="599" spans="48:48" x14ac:dyDescent="0.2">
      <c r="AV599" s="6"/>
    </row>
    <row r="600" spans="48:48" x14ac:dyDescent="0.2">
      <c r="AV600" s="6"/>
    </row>
    <row r="601" spans="48:48" x14ac:dyDescent="0.2">
      <c r="AV601" s="6"/>
    </row>
    <row r="602" spans="48:48" x14ac:dyDescent="0.2">
      <c r="AV602" s="6"/>
    </row>
    <row r="603" spans="48:48" x14ac:dyDescent="0.2">
      <c r="AV603" s="6"/>
    </row>
    <row r="604" spans="48:48" x14ac:dyDescent="0.2">
      <c r="AV604" s="6"/>
    </row>
    <row r="605" spans="48:48" x14ac:dyDescent="0.2">
      <c r="AV605" s="6"/>
    </row>
    <row r="606" spans="48:48" x14ac:dyDescent="0.2">
      <c r="AV606" s="6"/>
    </row>
    <row r="607" spans="48:48" x14ac:dyDescent="0.2">
      <c r="AV607" s="6"/>
    </row>
    <row r="608" spans="48:48" x14ac:dyDescent="0.2">
      <c r="AV608" s="6"/>
    </row>
    <row r="609" spans="48:48" x14ac:dyDescent="0.2">
      <c r="AV609" s="6"/>
    </row>
    <row r="610" spans="48:48" x14ac:dyDescent="0.2">
      <c r="AV610" s="6"/>
    </row>
    <row r="611" spans="48:48" x14ac:dyDescent="0.2">
      <c r="AV611" s="6"/>
    </row>
    <row r="612" spans="48:48" x14ac:dyDescent="0.2">
      <c r="AV612" s="6"/>
    </row>
    <row r="613" spans="48:48" x14ac:dyDescent="0.2">
      <c r="AV613" s="6"/>
    </row>
    <row r="614" spans="48:48" x14ac:dyDescent="0.2">
      <c r="AV614" s="6"/>
    </row>
    <row r="615" spans="48:48" x14ac:dyDescent="0.2">
      <c r="AV615" s="6"/>
    </row>
    <row r="616" spans="48:48" x14ac:dyDescent="0.2">
      <c r="AV616" s="6"/>
    </row>
    <row r="617" spans="48:48" x14ac:dyDescent="0.2">
      <c r="AV617" s="6"/>
    </row>
    <row r="618" spans="48:48" x14ac:dyDescent="0.2">
      <c r="AV618" s="6"/>
    </row>
    <row r="619" spans="48:48" x14ac:dyDescent="0.2">
      <c r="AV619" s="6"/>
    </row>
    <row r="620" spans="48:48" x14ac:dyDescent="0.2">
      <c r="AV620" s="6"/>
    </row>
    <row r="621" spans="48:48" x14ac:dyDescent="0.2">
      <c r="AV621" s="6"/>
    </row>
    <row r="622" spans="48:48" x14ac:dyDescent="0.2">
      <c r="AV622" s="6"/>
    </row>
    <row r="623" spans="48:48" x14ac:dyDescent="0.2">
      <c r="AV623" s="6"/>
    </row>
    <row r="624" spans="48:48" x14ac:dyDescent="0.2">
      <c r="AV624" s="6"/>
    </row>
    <row r="625" spans="48:48" x14ac:dyDescent="0.2">
      <c r="AV625" s="6"/>
    </row>
    <row r="626" spans="48:48" x14ac:dyDescent="0.2">
      <c r="AV626" s="6"/>
    </row>
    <row r="627" spans="48:48" x14ac:dyDescent="0.2">
      <c r="AV627" s="6"/>
    </row>
    <row r="628" spans="48:48" x14ac:dyDescent="0.2">
      <c r="AV628" s="6"/>
    </row>
    <row r="629" spans="48:48" x14ac:dyDescent="0.2">
      <c r="AV629" s="6"/>
    </row>
    <row r="630" spans="48:48" x14ac:dyDescent="0.2">
      <c r="AV630" s="6"/>
    </row>
    <row r="631" spans="48:48" x14ac:dyDescent="0.2">
      <c r="AV631" s="6"/>
    </row>
    <row r="632" spans="48:48" x14ac:dyDescent="0.2">
      <c r="AV632" s="6"/>
    </row>
    <row r="633" spans="48:48" x14ac:dyDescent="0.2">
      <c r="AV633" s="6"/>
    </row>
    <row r="634" spans="48:48" x14ac:dyDescent="0.2">
      <c r="AV634" s="6"/>
    </row>
    <row r="635" spans="48:48" x14ac:dyDescent="0.2">
      <c r="AV635" s="6"/>
    </row>
    <row r="636" spans="48:48" x14ac:dyDescent="0.2">
      <c r="AV636" s="6"/>
    </row>
    <row r="637" spans="48:48" x14ac:dyDescent="0.2">
      <c r="AV637" s="6"/>
    </row>
    <row r="638" spans="48:48" x14ac:dyDescent="0.2">
      <c r="AV638" s="6"/>
    </row>
    <row r="639" spans="48:48" x14ac:dyDescent="0.2">
      <c r="AV639" s="6"/>
    </row>
    <row r="640" spans="48:48" x14ac:dyDescent="0.2">
      <c r="AV640" s="6"/>
    </row>
    <row r="641" spans="48:48" x14ac:dyDescent="0.2">
      <c r="AV641" s="6"/>
    </row>
    <row r="642" spans="48:48" x14ac:dyDescent="0.2">
      <c r="AV642" s="6"/>
    </row>
    <row r="643" spans="48:48" x14ac:dyDescent="0.2">
      <c r="AV643" s="6"/>
    </row>
    <row r="644" spans="48:48" x14ac:dyDescent="0.2">
      <c r="AV644" s="6"/>
    </row>
    <row r="645" spans="48:48" x14ac:dyDescent="0.2">
      <c r="AV645" s="6"/>
    </row>
    <row r="646" spans="48:48" x14ac:dyDescent="0.2">
      <c r="AV646" s="6"/>
    </row>
    <row r="647" spans="48:48" x14ac:dyDescent="0.2">
      <c r="AV647" s="6"/>
    </row>
    <row r="648" spans="48:48" x14ac:dyDescent="0.2">
      <c r="AV648" s="6"/>
    </row>
    <row r="649" spans="48:48" x14ac:dyDescent="0.2">
      <c r="AV649" s="6"/>
    </row>
    <row r="650" spans="48:48" x14ac:dyDescent="0.2">
      <c r="AV650" s="6"/>
    </row>
    <row r="651" spans="48:48" x14ac:dyDescent="0.2">
      <c r="AV651" s="6"/>
    </row>
    <row r="652" spans="48:48" x14ac:dyDescent="0.2">
      <c r="AV652" s="6"/>
    </row>
    <row r="653" spans="48:48" x14ac:dyDescent="0.2">
      <c r="AV653" s="6"/>
    </row>
    <row r="654" spans="48:48" x14ac:dyDescent="0.2">
      <c r="AV654" s="6"/>
    </row>
    <row r="655" spans="48:48" x14ac:dyDescent="0.2">
      <c r="AV655" s="6"/>
    </row>
    <row r="656" spans="48:48" x14ac:dyDescent="0.2">
      <c r="AV656" s="6"/>
    </row>
    <row r="657" spans="48:48" x14ac:dyDescent="0.2">
      <c r="AV657" s="6"/>
    </row>
    <row r="658" spans="48:48" x14ac:dyDescent="0.2">
      <c r="AV658" s="6"/>
    </row>
    <row r="659" spans="48:48" x14ac:dyDescent="0.2">
      <c r="AV659" s="6"/>
    </row>
    <row r="660" spans="48:48" x14ac:dyDescent="0.2">
      <c r="AV660" s="6"/>
    </row>
    <row r="661" spans="48:48" x14ac:dyDescent="0.2">
      <c r="AV661" s="6"/>
    </row>
    <row r="662" spans="48:48" x14ac:dyDescent="0.2">
      <c r="AV662" s="6"/>
    </row>
    <row r="663" spans="48:48" x14ac:dyDescent="0.2">
      <c r="AV663" s="6"/>
    </row>
    <row r="664" spans="48:48" x14ac:dyDescent="0.2">
      <c r="AV664" s="6"/>
    </row>
    <row r="665" spans="48:48" x14ac:dyDescent="0.2">
      <c r="AV665" s="6"/>
    </row>
    <row r="666" spans="48:48" x14ac:dyDescent="0.2">
      <c r="AV666" s="6"/>
    </row>
    <row r="667" spans="48:48" x14ac:dyDescent="0.2">
      <c r="AV667" s="6"/>
    </row>
    <row r="668" spans="48:48" x14ac:dyDescent="0.2">
      <c r="AV668" s="6"/>
    </row>
    <row r="669" spans="48:48" x14ac:dyDescent="0.2">
      <c r="AV669" s="6"/>
    </row>
    <row r="670" spans="48:48" x14ac:dyDescent="0.2">
      <c r="AV670" s="6"/>
    </row>
    <row r="671" spans="48:48" x14ac:dyDescent="0.2">
      <c r="AV671" s="6"/>
    </row>
    <row r="672" spans="48:48" x14ac:dyDescent="0.2">
      <c r="AV672" s="6"/>
    </row>
    <row r="673" spans="48:48" x14ac:dyDescent="0.2">
      <c r="AV673" s="6"/>
    </row>
    <row r="674" spans="48:48" x14ac:dyDescent="0.2">
      <c r="AV674" s="6"/>
    </row>
    <row r="675" spans="48:48" x14ac:dyDescent="0.2">
      <c r="AV675" s="6"/>
    </row>
    <row r="676" spans="48:48" x14ac:dyDescent="0.2">
      <c r="AV676" s="6"/>
    </row>
    <row r="677" spans="48:48" x14ac:dyDescent="0.2">
      <c r="AV677" s="6"/>
    </row>
    <row r="678" spans="48:48" x14ac:dyDescent="0.2">
      <c r="AV678" s="6"/>
    </row>
    <row r="679" spans="48:48" x14ac:dyDescent="0.2">
      <c r="AV679" s="6"/>
    </row>
    <row r="680" spans="48:48" x14ac:dyDescent="0.2">
      <c r="AV680" s="6"/>
    </row>
    <row r="681" spans="48:48" x14ac:dyDescent="0.2">
      <c r="AV681" s="6"/>
    </row>
    <row r="682" spans="48:48" x14ac:dyDescent="0.2">
      <c r="AV682" s="6"/>
    </row>
    <row r="683" spans="48:48" x14ac:dyDescent="0.2">
      <c r="AV683" s="6"/>
    </row>
    <row r="684" spans="48:48" x14ac:dyDescent="0.2">
      <c r="AV684" s="6"/>
    </row>
    <row r="685" spans="48:48" x14ac:dyDescent="0.2">
      <c r="AV685" s="6"/>
    </row>
    <row r="686" spans="48:48" x14ac:dyDescent="0.2">
      <c r="AV686" s="6"/>
    </row>
    <row r="687" spans="48:48" x14ac:dyDescent="0.2">
      <c r="AV687" s="6"/>
    </row>
    <row r="688" spans="48:48" x14ac:dyDescent="0.2">
      <c r="AV688" s="6"/>
    </row>
    <row r="689" spans="48:48" x14ac:dyDescent="0.2">
      <c r="AV689" s="6"/>
    </row>
    <row r="690" spans="48:48" x14ac:dyDescent="0.2">
      <c r="AV690" s="6"/>
    </row>
    <row r="691" spans="48:48" x14ac:dyDescent="0.2">
      <c r="AV691" s="6"/>
    </row>
    <row r="692" spans="48:48" x14ac:dyDescent="0.2">
      <c r="AV692" s="6"/>
    </row>
    <row r="693" spans="48:48" x14ac:dyDescent="0.2">
      <c r="AV693" s="6"/>
    </row>
    <row r="694" spans="48:48" x14ac:dyDescent="0.2">
      <c r="AV694" s="6"/>
    </row>
    <row r="695" spans="48:48" x14ac:dyDescent="0.2">
      <c r="AV695" s="6"/>
    </row>
    <row r="696" spans="48:48" x14ac:dyDescent="0.2">
      <c r="AV696" s="6"/>
    </row>
    <row r="697" spans="48:48" x14ac:dyDescent="0.2">
      <c r="AV697" s="6"/>
    </row>
    <row r="698" spans="48:48" x14ac:dyDescent="0.2">
      <c r="AV698" s="6"/>
    </row>
    <row r="699" spans="48:48" x14ac:dyDescent="0.2">
      <c r="AV699" s="6"/>
    </row>
    <row r="700" spans="48:48" x14ac:dyDescent="0.2">
      <c r="AV700" s="6"/>
    </row>
    <row r="701" spans="48:48" x14ac:dyDescent="0.2">
      <c r="AV701" s="6"/>
    </row>
    <row r="702" spans="48:48" x14ac:dyDescent="0.2">
      <c r="AV702" s="6"/>
    </row>
    <row r="703" spans="48:48" x14ac:dyDescent="0.2">
      <c r="AV703" s="6"/>
    </row>
    <row r="704" spans="48:48" x14ac:dyDescent="0.2">
      <c r="AV704" s="6"/>
    </row>
    <row r="705" spans="48:48" x14ac:dyDescent="0.2">
      <c r="AV705" s="6"/>
    </row>
    <row r="706" spans="48:48" x14ac:dyDescent="0.2">
      <c r="AV706" s="6"/>
    </row>
    <row r="707" spans="48:48" x14ac:dyDescent="0.2">
      <c r="AV707" s="6"/>
    </row>
    <row r="708" spans="48:48" x14ac:dyDescent="0.2">
      <c r="AV708" s="6"/>
    </row>
    <row r="709" spans="48:48" x14ac:dyDescent="0.2">
      <c r="AV709" s="6"/>
    </row>
    <row r="710" spans="48:48" x14ac:dyDescent="0.2">
      <c r="AV710" s="6"/>
    </row>
    <row r="711" spans="48:48" x14ac:dyDescent="0.2">
      <c r="AV711" s="6"/>
    </row>
    <row r="712" spans="48:48" x14ac:dyDescent="0.2">
      <c r="AV712" s="6"/>
    </row>
    <row r="713" spans="48:48" x14ac:dyDescent="0.2">
      <c r="AV713" s="6"/>
    </row>
    <row r="714" spans="48:48" x14ac:dyDescent="0.2">
      <c r="AV714" s="6"/>
    </row>
    <row r="715" spans="48:48" x14ac:dyDescent="0.2">
      <c r="AV715" s="6"/>
    </row>
    <row r="716" spans="48:48" x14ac:dyDescent="0.2">
      <c r="AV716" s="6"/>
    </row>
    <row r="717" spans="48:48" x14ac:dyDescent="0.2">
      <c r="AV717" s="6"/>
    </row>
    <row r="718" spans="48:48" x14ac:dyDescent="0.2">
      <c r="AV718" s="6"/>
    </row>
    <row r="719" spans="48:48" x14ac:dyDescent="0.2">
      <c r="AV719" s="6"/>
    </row>
    <row r="720" spans="48:48" x14ac:dyDescent="0.2">
      <c r="AV720" s="6"/>
    </row>
    <row r="721" spans="48:48" x14ac:dyDescent="0.2">
      <c r="AV721" s="6"/>
    </row>
    <row r="722" spans="48:48" x14ac:dyDescent="0.2">
      <c r="AV722" s="6"/>
    </row>
    <row r="723" spans="48:48" x14ac:dyDescent="0.2">
      <c r="AV723" s="6"/>
    </row>
    <row r="724" spans="48:48" x14ac:dyDescent="0.2">
      <c r="AV724" s="6"/>
    </row>
    <row r="725" spans="48:48" x14ac:dyDescent="0.2">
      <c r="AV725" s="6"/>
    </row>
    <row r="726" spans="48:48" x14ac:dyDescent="0.2">
      <c r="AV726" s="6"/>
    </row>
    <row r="727" spans="48:48" x14ac:dyDescent="0.2">
      <c r="AV727" s="6"/>
    </row>
    <row r="728" spans="48:48" x14ac:dyDescent="0.2">
      <c r="AV728" s="6"/>
    </row>
    <row r="729" spans="48:48" x14ac:dyDescent="0.2">
      <c r="AV729" s="6"/>
    </row>
    <row r="730" spans="48:48" x14ac:dyDescent="0.2">
      <c r="AV730" s="6"/>
    </row>
    <row r="731" spans="48:48" x14ac:dyDescent="0.2">
      <c r="AV731" s="6"/>
    </row>
    <row r="732" spans="48:48" x14ac:dyDescent="0.2">
      <c r="AV732" s="6"/>
    </row>
    <row r="733" spans="48:48" x14ac:dyDescent="0.2">
      <c r="AV733" s="6"/>
    </row>
    <row r="734" spans="48:48" x14ac:dyDescent="0.2">
      <c r="AV734" s="6"/>
    </row>
    <row r="735" spans="48:48" x14ac:dyDescent="0.2">
      <c r="AV735" s="6"/>
    </row>
    <row r="736" spans="48:48" x14ac:dyDescent="0.2">
      <c r="AV736" s="6"/>
    </row>
    <row r="737" spans="48:48" x14ac:dyDescent="0.2">
      <c r="AV737" s="6"/>
    </row>
    <row r="738" spans="48:48" x14ac:dyDescent="0.2">
      <c r="AV738" s="6"/>
    </row>
    <row r="739" spans="48:48" x14ac:dyDescent="0.2">
      <c r="AV739" s="6"/>
    </row>
    <row r="740" spans="48:48" x14ac:dyDescent="0.2">
      <c r="AV740" s="6"/>
    </row>
    <row r="741" spans="48:48" x14ac:dyDescent="0.2">
      <c r="AV741" s="6"/>
    </row>
    <row r="742" spans="48:48" x14ac:dyDescent="0.2">
      <c r="AV742" s="6"/>
    </row>
    <row r="743" spans="48:48" x14ac:dyDescent="0.2">
      <c r="AV743" s="6"/>
    </row>
    <row r="744" spans="48:48" x14ac:dyDescent="0.2">
      <c r="AV744" s="6"/>
    </row>
    <row r="745" spans="48:48" x14ac:dyDescent="0.2">
      <c r="AV745" s="6"/>
    </row>
    <row r="746" spans="48:48" x14ac:dyDescent="0.2">
      <c r="AV746" s="6"/>
    </row>
    <row r="747" spans="48:48" x14ac:dyDescent="0.2">
      <c r="AV747" s="6"/>
    </row>
    <row r="748" spans="48:48" x14ac:dyDescent="0.2">
      <c r="AV748" s="6"/>
    </row>
    <row r="749" spans="48:48" x14ac:dyDescent="0.2">
      <c r="AV749" s="6"/>
    </row>
    <row r="750" spans="48:48" x14ac:dyDescent="0.2">
      <c r="AV750" s="6"/>
    </row>
    <row r="751" spans="48:48" x14ac:dyDescent="0.2">
      <c r="AV751" s="6"/>
    </row>
    <row r="752" spans="48:48" x14ac:dyDescent="0.2">
      <c r="AV752" s="6"/>
    </row>
    <row r="753" spans="48:48" x14ac:dyDescent="0.2">
      <c r="AV753" s="6"/>
    </row>
    <row r="754" spans="48:48" x14ac:dyDescent="0.2">
      <c r="AV754" s="6"/>
    </row>
    <row r="755" spans="48:48" x14ac:dyDescent="0.2">
      <c r="AV755" s="6"/>
    </row>
    <row r="756" spans="48:48" x14ac:dyDescent="0.2">
      <c r="AV756" s="6"/>
    </row>
    <row r="757" spans="48:48" x14ac:dyDescent="0.2">
      <c r="AV757" s="6"/>
    </row>
    <row r="758" spans="48:48" x14ac:dyDescent="0.2">
      <c r="AV758" s="6"/>
    </row>
    <row r="759" spans="48:48" x14ac:dyDescent="0.2">
      <c r="AV759" s="6"/>
    </row>
    <row r="760" spans="48:48" x14ac:dyDescent="0.2">
      <c r="AV760" s="6"/>
    </row>
    <row r="761" spans="48:48" x14ac:dyDescent="0.2">
      <c r="AV761" s="6"/>
    </row>
    <row r="762" spans="48:48" x14ac:dyDescent="0.2">
      <c r="AV762" s="6"/>
    </row>
    <row r="763" spans="48:48" x14ac:dyDescent="0.2">
      <c r="AV763" s="6"/>
    </row>
    <row r="764" spans="48:48" x14ac:dyDescent="0.2">
      <c r="AV764" s="6"/>
    </row>
    <row r="765" spans="48:48" x14ac:dyDescent="0.2">
      <c r="AV765" s="6"/>
    </row>
    <row r="766" spans="48:48" x14ac:dyDescent="0.2">
      <c r="AV766" s="6"/>
    </row>
    <row r="767" spans="48:48" x14ac:dyDescent="0.2">
      <c r="AV767" s="6"/>
    </row>
    <row r="768" spans="48:48" x14ac:dyDescent="0.2">
      <c r="AV768" s="6"/>
    </row>
    <row r="769" spans="48:48" x14ac:dyDescent="0.2">
      <c r="AV769" s="6"/>
    </row>
    <row r="770" spans="48:48" x14ac:dyDescent="0.2">
      <c r="AV770" s="6"/>
    </row>
    <row r="771" spans="48:48" x14ac:dyDescent="0.2">
      <c r="AV771" s="6"/>
    </row>
    <row r="772" spans="48:48" x14ac:dyDescent="0.2">
      <c r="AV772" s="6"/>
    </row>
    <row r="773" spans="48:48" x14ac:dyDescent="0.2">
      <c r="AV773" s="6"/>
    </row>
    <row r="774" spans="48:48" x14ac:dyDescent="0.2">
      <c r="AV774" s="6"/>
    </row>
    <row r="775" spans="48:48" x14ac:dyDescent="0.2">
      <c r="AV775" s="6"/>
    </row>
    <row r="776" spans="48:48" x14ac:dyDescent="0.2">
      <c r="AV776" s="6"/>
    </row>
    <row r="777" spans="48:48" x14ac:dyDescent="0.2">
      <c r="AV777" s="6"/>
    </row>
    <row r="778" spans="48:48" x14ac:dyDescent="0.2">
      <c r="AV778" s="6"/>
    </row>
    <row r="779" spans="48:48" x14ac:dyDescent="0.2">
      <c r="AV779" s="6"/>
    </row>
    <row r="780" spans="48:48" x14ac:dyDescent="0.2">
      <c r="AV780" s="6"/>
    </row>
    <row r="781" spans="48:48" x14ac:dyDescent="0.2">
      <c r="AV781" s="6"/>
    </row>
    <row r="782" spans="48:48" x14ac:dyDescent="0.2">
      <c r="AV782" s="6"/>
    </row>
    <row r="783" spans="48:48" x14ac:dyDescent="0.2">
      <c r="AV783" s="6"/>
    </row>
    <row r="784" spans="48:48" x14ac:dyDescent="0.2">
      <c r="AV784" s="6"/>
    </row>
    <row r="785" spans="48:48" x14ac:dyDescent="0.2">
      <c r="AV785" s="6"/>
    </row>
    <row r="786" spans="48:48" x14ac:dyDescent="0.2">
      <c r="AV786" s="6"/>
    </row>
    <row r="787" spans="48:48" x14ac:dyDescent="0.2">
      <c r="AV787" s="6"/>
    </row>
    <row r="788" spans="48:48" x14ac:dyDescent="0.2">
      <c r="AV788" s="6"/>
    </row>
    <row r="789" spans="48:48" x14ac:dyDescent="0.2">
      <c r="AV789" s="6"/>
    </row>
    <row r="790" spans="48:48" x14ac:dyDescent="0.2">
      <c r="AV790" s="6"/>
    </row>
    <row r="791" spans="48:48" x14ac:dyDescent="0.2">
      <c r="AV791" s="6"/>
    </row>
    <row r="792" spans="48:48" x14ac:dyDescent="0.2">
      <c r="AV792" s="6"/>
    </row>
    <row r="793" spans="48:48" x14ac:dyDescent="0.2">
      <c r="AV793" s="6"/>
    </row>
    <row r="794" spans="48:48" x14ac:dyDescent="0.2">
      <c r="AV794" s="6"/>
    </row>
    <row r="795" spans="48:48" x14ac:dyDescent="0.2">
      <c r="AV795" s="6"/>
    </row>
    <row r="796" spans="48:48" x14ac:dyDescent="0.2">
      <c r="AV796" s="6"/>
    </row>
    <row r="797" spans="48:48" x14ac:dyDescent="0.2">
      <c r="AV797" s="6"/>
    </row>
    <row r="798" spans="48:48" x14ac:dyDescent="0.2">
      <c r="AV798" s="6"/>
    </row>
    <row r="799" spans="48:48" x14ac:dyDescent="0.2">
      <c r="AV799" s="6"/>
    </row>
    <row r="800" spans="48:48" x14ac:dyDescent="0.2">
      <c r="AV800" s="6"/>
    </row>
    <row r="801" spans="48:48" x14ac:dyDescent="0.2">
      <c r="AV801" s="6"/>
    </row>
    <row r="802" spans="48:48" x14ac:dyDescent="0.2">
      <c r="AV802" s="6"/>
    </row>
    <row r="803" spans="48:48" x14ac:dyDescent="0.2">
      <c r="AV803" s="6"/>
    </row>
    <row r="804" spans="48:48" x14ac:dyDescent="0.2">
      <c r="AV804" s="6"/>
    </row>
    <row r="805" spans="48:48" x14ac:dyDescent="0.2">
      <c r="AV805" s="6"/>
    </row>
    <row r="806" spans="48:48" x14ac:dyDescent="0.2">
      <c r="AV806" s="6"/>
    </row>
    <row r="807" spans="48:48" x14ac:dyDescent="0.2">
      <c r="AV807" s="6"/>
    </row>
    <row r="808" spans="48:48" x14ac:dyDescent="0.2">
      <c r="AV808" s="6"/>
    </row>
    <row r="809" spans="48:48" x14ac:dyDescent="0.2">
      <c r="AV809" s="6"/>
    </row>
    <row r="810" spans="48:48" x14ac:dyDescent="0.2">
      <c r="AV810" s="6"/>
    </row>
    <row r="811" spans="48:48" x14ac:dyDescent="0.2">
      <c r="AV811" s="6"/>
    </row>
    <row r="812" spans="48:48" x14ac:dyDescent="0.2">
      <c r="AV812" s="6"/>
    </row>
    <row r="813" spans="48:48" x14ac:dyDescent="0.2">
      <c r="AV813" s="6"/>
    </row>
    <row r="814" spans="48:48" x14ac:dyDescent="0.2">
      <c r="AV814" s="6"/>
    </row>
    <row r="815" spans="48:48" x14ac:dyDescent="0.2">
      <c r="AV815" s="6"/>
    </row>
    <row r="816" spans="48:48" x14ac:dyDescent="0.2">
      <c r="AV816" s="6"/>
    </row>
    <row r="817" spans="48:48" x14ac:dyDescent="0.2">
      <c r="AV817" s="6"/>
    </row>
    <row r="818" spans="48:48" x14ac:dyDescent="0.2">
      <c r="AV818" s="6"/>
    </row>
    <row r="819" spans="48:48" x14ac:dyDescent="0.2">
      <c r="AV819" s="6"/>
    </row>
    <row r="820" spans="48:48" x14ac:dyDescent="0.2">
      <c r="AV820" s="6"/>
    </row>
    <row r="821" spans="48:48" x14ac:dyDescent="0.2">
      <c r="AV821" s="6"/>
    </row>
    <row r="822" spans="48:48" x14ac:dyDescent="0.2">
      <c r="AV822" s="6"/>
    </row>
    <row r="823" spans="48:48" x14ac:dyDescent="0.2">
      <c r="AV823" s="6"/>
    </row>
    <row r="824" spans="48:48" x14ac:dyDescent="0.2">
      <c r="AV824" s="6"/>
    </row>
    <row r="825" spans="48:48" x14ac:dyDescent="0.2">
      <c r="AV825" s="6"/>
    </row>
    <row r="826" spans="48:48" x14ac:dyDescent="0.2">
      <c r="AV826" s="6"/>
    </row>
    <row r="827" spans="48:48" x14ac:dyDescent="0.2">
      <c r="AV827" s="6"/>
    </row>
    <row r="828" spans="48:48" x14ac:dyDescent="0.2">
      <c r="AV828" s="6"/>
    </row>
    <row r="829" spans="48:48" x14ac:dyDescent="0.2">
      <c r="AV829" s="6"/>
    </row>
    <row r="830" spans="48:48" x14ac:dyDescent="0.2">
      <c r="AV830" s="6"/>
    </row>
    <row r="831" spans="48:48" x14ac:dyDescent="0.2">
      <c r="AV831" s="6"/>
    </row>
    <row r="832" spans="48:48" x14ac:dyDescent="0.2">
      <c r="AV832" s="6"/>
    </row>
    <row r="833" spans="48:48" x14ac:dyDescent="0.2">
      <c r="AV833" s="6"/>
    </row>
    <row r="834" spans="48:48" x14ac:dyDescent="0.2">
      <c r="AV834" s="6"/>
    </row>
    <row r="835" spans="48:48" x14ac:dyDescent="0.2">
      <c r="AV835" s="6"/>
    </row>
    <row r="836" spans="48:48" x14ac:dyDescent="0.2">
      <c r="AV836" s="6"/>
    </row>
    <row r="837" spans="48:48" x14ac:dyDescent="0.2">
      <c r="AV837" s="6"/>
    </row>
    <row r="838" spans="48:48" x14ac:dyDescent="0.2">
      <c r="AV838" s="6"/>
    </row>
    <row r="839" spans="48:48" x14ac:dyDescent="0.2">
      <c r="AV839" s="6"/>
    </row>
    <row r="840" spans="48:48" x14ac:dyDescent="0.2">
      <c r="AV840" s="6"/>
    </row>
    <row r="841" spans="48:48" x14ac:dyDescent="0.2">
      <c r="AV841" s="6"/>
    </row>
    <row r="842" spans="48:48" x14ac:dyDescent="0.2">
      <c r="AV842" s="6"/>
    </row>
    <row r="843" spans="48:48" x14ac:dyDescent="0.2">
      <c r="AV843" s="6"/>
    </row>
    <row r="844" spans="48:48" x14ac:dyDescent="0.2">
      <c r="AV844" s="6"/>
    </row>
    <row r="845" spans="48:48" x14ac:dyDescent="0.2">
      <c r="AV845" s="6"/>
    </row>
    <row r="846" spans="48:48" x14ac:dyDescent="0.2">
      <c r="AV846" s="6"/>
    </row>
    <row r="847" spans="48:48" x14ac:dyDescent="0.2">
      <c r="AV847" s="6"/>
    </row>
    <row r="848" spans="48:48" x14ac:dyDescent="0.2">
      <c r="AV848" s="6"/>
    </row>
    <row r="849" spans="48:48" x14ac:dyDescent="0.2">
      <c r="AV849" s="6"/>
    </row>
    <row r="850" spans="48:48" x14ac:dyDescent="0.2">
      <c r="AV850" s="6"/>
    </row>
    <row r="851" spans="48:48" x14ac:dyDescent="0.2">
      <c r="AV851" s="6"/>
    </row>
    <row r="852" spans="48:48" x14ac:dyDescent="0.2">
      <c r="AV852" s="6"/>
    </row>
    <row r="853" spans="48:48" x14ac:dyDescent="0.2">
      <c r="AV853" s="6"/>
    </row>
    <row r="854" spans="48:48" x14ac:dyDescent="0.2">
      <c r="AV854" s="6"/>
    </row>
    <row r="855" spans="48:48" x14ac:dyDescent="0.2">
      <c r="AV855" s="6"/>
    </row>
    <row r="856" spans="48:48" x14ac:dyDescent="0.2">
      <c r="AV856" s="6"/>
    </row>
    <row r="857" spans="48:48" x14ac:dyDescent="0.2">
      <c r="AV857" s="6"/>
    </row>
    <row r="858" spans="48:48" x14ac:dyDescent="0.2">
      <c r="AV858" s="6"/>
    </row>
    <row r="859" spans="48:48" x14ac:dyDescent="0.2">
      <c r="AV859" s="6"/>
    </row>
    <row r="860" spans="48:48" x14ac:dyDescent="0.2">
      <c r="AV860" s="6"/>
    </row>
    <row r="861" spans="48:48" x14ac:dyDescent="0.2">
      <c r="AV861" s="6"/>
    </row>
    <row r="862" spans="48:48" x14ac:dyDescent="0.2">
      <c r="AV862" s="6"/>
    </row>
    <row r="863" spans="48:48" x14ac:dyDescent="0.2">
      <c r="AV863" s="6"/>
    </row>
    <row r="864" spans="48:48" x14ac:dyDescent="0.2">
      <c r="AV864" s="6"/>
    </row>
    <row r="865" spans="48:48" x14ac:dyDescent="0.2">
      <c r="AV865" s="6"/>
    </row>
    <row r="866" spans="48:48" x14ac:dyDescent="0.2">
      <c r="AV866" s="6"/>
    </row>
    <row r="867" spans="48:48" x14ac:dyDescent="0.2">
      <c r="AV867" s="6"/>
    </row>
    <row r="868" spans="48:48" x14ac:dyDescent="0.2">
      <c r="AV868" s="6"/>
    </row>
    <row r="869" spans="48:48" x14ac:dyDescent="0.2">
      <c r="AV869" s="6"/>
    </row>
    <row r="870" spans="48:48" x14ac:dyDescent="0.2">
      <c r="AV870" s="6"/>
    </row>
    <row r="871" spans="48:48" x14ac:dyDescent="0.2">
      <c r="AV871" s="6"/>
    </row>
    <row r="872" spans="48:48" x14ac:dyDescent="0.2">
      <c r="AV872" s="6"/>
    </row>
    <row r="873" spans="48:48" x14ac:dyDescent="0.2">
      <c r="AV873" s="6"/>
    </row>
    <row r="874" spans="48:48" x14ac:dyDescent="0.2">
      <c r="AV874" s="6"/>
    </row>
    <row r="875" spans="48:48" x14ac:dyDescent="0.2">
      <c r="AV875" s="6"/>
    </row>
    <row r="876" spans="48:48" x14ac:dyDescent="0.2">
      <c r="AV876" s="6"/>
    </row>
    <row r="877" spans="48:48" x14ac:dyDescent="0.2">
      <c r="AV877" s="6"/>
    </row>
    <row r="878" spans="48:48" x14ac:dyDescent="0.2">
      <c r="AV878" s="6"/>
    </row>
    <row r="879" spans="48:48" x14ac:dyDescent="0.2">
      <c r="AV879" s="6"/>
    </row>
    <row r="880" spans="48:48" x14ac:dyDescent="0.2">
      <c r="AV880" s="6"/>
    </row>
    <row r="881" spans="48:48" x14ac:dyDescent="0.2">
      <c r="AV881" s="6"/>
    </row>
    <row r="882" spans="48:48" x14ac:dyDescent="0.2">
      <c r="AV882" s="6"/>
    </row>
    <row r="883" spans="48:48" x14ac:dyDescent="0.2">
      <c r="AV883" s="6"/>
    </row>
    <row r="884" spans="48:48" x14ac:dyDescent="0.2">
      <c r="AV884" s="6"/>
    </row>
    <row r="885" spans="48:48" x14ac:dyDescent="0.2">
      <c r="AV885" s="6"/>
    </row>
    <row r="886" spans="48:48" x14ac:dyDescent="0.2">
      <c r="AV886" s="6"/>
    </row>
    <row r="887" spans="48:48" x14ac:dyDescent="0.2">
      <c r="AV887" s="6"/>
    </row>
    <row r="888" spans="48:48" x14ac:dyDescent="0.2">
      <c r="AV888" s="6"/>
    </row>
    <row r="889" spans="48:48" x14ac:dyDescent="0.2">
      <c r="AV889" s="6"/>
    </row>
    <row r="890" spans="48:48" x14ac:dyDescent="0.2">
      <c r="AV890" s="6"/>
    </row>
    <row r="891" spans="48:48" x14ac:dyDescent="0.2">
      <c r="AV891" s="6"/>
    </row>
    <row r="892" spans="48:48" x14ac:dyDescent="0.2">
      <c r="AV892" s="6"/>
    </row>
    <row r="893" spans="48:48" x14ac:dyDescent="0.2">
      <c r="AV893" s="6"/>
    </row>
    <row r="894" spans="48:48" x14ac:dyDescent="0.2">
      <c r="AV894" s="6"/>
    </row>
    <row r="895" spans="48:48" x14ac:dyDescent="0.2">
      <c r="AV895" s="6"/>
    </row>
    <row r="896" spans="48:48" x14ac:dyDescent="0.2">
      <c r="AV896" s="6"/>
    </row>
    <row r="897" spans="48:48" x14ac:dyDescent="0.2">
      <c r="AV897" s="6"/>
    </row>
    <row r="898" spans="48:48" x14ac:dyDescent="0.2">
      <c r="AV898" s="6"/>
    </row>
    <row r="899" spans="48:48" x14ac:dyDescent="0.2">
      <c r="AV899" s="6"/>
    </row>
    <row r="900" spans="48:48" x14ac:dyDescent="0.2">
      <c r="AV900" s="6"/>
    </row>
    <row r="901" spans="48:48" x14ac:dyDescent="0.2">
      <c r="AV901" s="6"/>
    </row>
    <row r="902" spans="48:48" x14ac:dyDescent="0.2">
      <c r="AV902" s="6"/>
    </row>
    <row r="903" spans="48:48" x14ac:dyDescent="0.2">
      <c r="AV903" s="6"/>
    </row>
    <row r="904" spans="48:48" x14ac:dyDescent="0.2">
      <c r="AV904" s="6"/>
    </row>
    <row r="905" spans="48:48" x14ac:dyDescent="0.2">
      <c r="AV905" s="6"/>
    </row>
    <row r="906" spans="48:48" x14ac:dyDescent="0.2">
      <c r="AV906" s="6"/>
    </row>
    <row r="907" spans="48:48" x14ac:dyDescent="0.2">
      <c r="AV907" s="6"/>
    </row>
    <row r="908" spans="48:48" x14ac:dyDescent="0.2">
      <c r="AV908" s="6"/>
    </row>
    <row r="909" spans="48:48" x14ac:dyDescent="0.2">
      <c r="AV909" s="6"/>
    </row>
    <row r="910" spans="48:48" x14ac:dyDescent="0.2">
      <c r="AV910" s="6"/>
    </row>
    <row r="911" spans="48:48" x14ac:dyDescent="0.2">
      <c r="AV911" s="6"/>
    </row>
    <row r="912" spans="48:48" x14ac:dyDescent="0.2">
      <c r="AV912" s="6"/>
    </row>
    <row r="913" spans="48:48" x14ac:dyDescent="0.2">
      <c r="AV913" s="6"/>
    </row>
    <row r="914" spans="48:48" x14ac:dyDescent="0.2">
      <c r="AV914" s="6"/>
    </row>
    <row r="915" spans="48:48" x14ac:dyDescent="0.2">
      <c r="AV915" s="6"/>
    </row>
    <row r="916" spans="48:48" x14ac:dyDescent="0.2">
      <c r="AV916" s="6"/>
    </row>
    <row r="917" spans="48:48" x14ac:dyDescent="0.2">
      <c r="AV917" s="6"/>
    </row>
    <row r="918" spans="48:48" x14ac:dyDescent="0.2">
      <c r="AV918" s="6"/>
    </row>
    <row r="919" spans="48:48" x14ac:dyDescent="0.2">
      <c r="AV919" s="6"/>
    </row>
    <row r="920" spans="48:48" x14ac:dyDescent="0.2">
      <c r="AV920" s="6"/>
    </row>
    <row r="921" spans="48:48" x14ac:dyDescent="0.2">
      <c r="AV921" s="6"/>
    </row>
    <row r="922" spans="48:48" x14ac:dyDescent="0.2">
      <c r="AV922" s="6"/>
    </row>
    <row r="923" spans="48:48" x14ac:dyDescent="0.2">
      <c r="AV923" s="6"/>
    </row>
    <row r="924" spans="48:48" x14ac:dyDescent="0.2">
      <c r="AV924" s="6"/>
    </row>
    <row r="925" spans="48:48" x14ac:dyDescent="0.2">
      <c r="AV925" s="6"/>
    </row>
    <row r="926" spans="48:48" x14ac:dyDescent="0.2">
      <c r="AV926" s="6"/>
    </row>
    <row r="927" spans="48:48" x14ac:dyDescent="0.2">
      <c r="AV927" s="6"/>
    </row>
    <row r="928" spans="48:48" x14ac:dyDescent="0.2">
      <c r="AV928" s="6"/>
    </row>
    <row r="929" spans="48:48" x14ac:dyDescent="0.2">
      <c r="AV929" s="6"/>
    </row>
    <row r="930" spans="48:48" x14ac:dyDescent="0.2">
      <c r="AV930" s="6"/>
    </row>
    <row r="931" spans="48:48" x14ac:dyDescent="0.2">
      <c r="AV931" s="6"/>
    </row>
    <row r="932" spans="48:48" x14ac:dyDescent="0.2">
      <c r="AV932" s="6"/>
    </row>
    <row r="933" spans="48:48" x14ac:dyDescent="0.2">
      <c r="AV933" s="6"/>
    </row>
    <row r="934" spans="48:48" x14ac:dyDescent="0.2">
      <c r="AV934" s="6"/>
    </row>
    <row r="935" spans="48:48" x14ac:dyDescent="0.2">
      <c r="AV935" s="6"/>
    </row>
    <row r="936" spans="48:48" x14ac:dyDescent="0.2">
      <c r="AV936" s="6"/>
    </row>
    <row r="937" spans="48:48" x14ac:dyDescent="0.2">
      <c r="AV937" s="6"/>
    </row>
    <row r="938" spans="48:48" x14ac:dyDescent="0.2">
      <c r="AV938" s="6"/>
    </row>
    <row r="939" spans="48:48" x14ac:dyDescent="0.2">
      <c r="AV939" s="6"/>
    </row>
    <row r="940" spans="48:48" x14ac:dyDescent="0.2">
      <c r="AV940" s="6"/>
    </row>
    <row r="941" spans="48:48" x14ac:dyDescent="0.2">
      <c r="AV941" s="6"/>
    </row>
    <row r="942" spans="48:48" x14ac:dyDescent="0.2">
      <c r="AV942" s="6"/>
    </row>
    <row r="943" spans="48:48" x14ac:dyDescent="0.2">
      <c r="AV943" s="6"/>
    </row>
    <row r="944" spans="48:48" x14ac:dyDescent="0.2">
      <c r="AV944" s="6"/>
    </row>
    <row r="945" spans="48:48" x14ac:dyDescent="0.2">
      <c r="AV945" s="6"/>
    </row>
    <row r="946" spans="48:48" x14ac:dyDescent="0.2">
      <c r="AV946" s="6"/>
    </row>
    <row r="947" spans="48:48" x14ac:dyDescent="0.2">
      <c r="AV947" s="6"/>
    </row>
    <row r="948" spans="48:48" x14ac:dyDescent="0.2">
      <c r="AV948" s="6"/>
    </row>
    <row r="949" spans="48:48" x14ac:dyDescent="0.2">
      <c r="AV949" s="6"/>
    </row>
    <row r="950" spans="48:48" x14ac:dyDescent="0.2">
      <c r="AV950" s="6"/>
    </row>
    <row r="951" spans="48:48" x14ac:dyDescent="0.2">
      <c r="AV951" s="6"/>
    </row>
    <row r="952" spans="48:48" x14ac:dyDescent="0.2">
      <c r="AV952" s="6"/>
    </row>
    <row r="953" spans="48:48" x14ac:dyDescent="0.2">
      <c r="AV953" s="6"/>
    </row>
    <row r="954" spans="48:48" x14ac:dyDescent="0.2">
      <c r="AV954" s="6"/>
    </row>
    <row r="955" spans="48:48" x14ac:dyDescent="0.2">
      <c r="AV955" s="6"/>
    </row>
    <row r="956" spans="48:48" x14ac:dyDescent="0.2">
      <c r="AV956" s="6"/>
    </row>
    <row r="957" spans="48:48" x14ac:dyDescent="0.2">
      <c r="AV957" s="6"/>
    </row>
    <row r="958" spans="48:48" x14ac:dyDescent="0.2">
      <c r="AV958" s="6"/>
    </row>
    <row r="959" spans="48:48" x14ac:dyDescent="0.2">
      <c r="AV959" s="6"/>
    </row>
    <row r="960" spans="48:48" x14ac:dyDescent="0.2">
      <c r="AV960" s="6"/>
    </row>
    <row r="961" spans="48:48" x14ac:dyDescent="0.2">
      <c r="AV961" s="6"/>
    </row>
    <row r="962" spans="48:48" x14ac:dyDescent="0.2">
      <c r="AV962" s="6"/>
    </row>
    <row r="963" spans="48:48" x14ac:dyDescent="0.2">
      <c r="AV963" s="6"/>
    </row>
    <row r="964" spans="48:48" x14ac:dyDescent="0.2">
      <c r="AV964" s="6"/>
    </row>
    <row r="965" spans="48:48" x14ac:dyDescent="0.2">
      <c r="AV965" s="6"/>
    </row>
    <row r="966" spans="48:48" x14ac:dyDescent="0.2">
      <c r="AV966" s="6"/>
    </row>
    <row r="967" spans="48:48" x14ac:dyDescent="0.2">
      <c r="AV967" s="6"/>
    </row>
    <row r="968" spans="48:48" x14ac:dyDescent="0.2">
      <c r="AV968" s="6"/>
    </row>
    <row r="969" spans="48:48" x14ac:dyDescent="0.2">
      <c r="AV969" s="6"/>
    </row>
    <row r="970" spans="48:48" x14ac:dyDescent="0.2">
      <c r="AV970" s="6"/>
    </row>
    <row r="971" spans="48:48" x14ac:dyDescent="0.2">
      <c r="AV971" s="6"/>
    </row>
    <row r="972" spans="48:48" x14ac:dyDescent="0.2">
      <c r="AV972" s="6"/>
    </row>
    <row r="973" spans="48:48" x14ac:dyDescent="0.2">
      <c r="AV973" s="6"/>
    </row>
    <row r="974" spans="48:48" x14ac:dyDescent="0.2">
      <c r="AV974" s="6"/>
    </row>
    <row r="975" spans="48:48" x14ac:dyDescent="0.2">
      <c r="AV975" s="6"/>
    </row>
    <row r="976" spans="48:48" x14ac:dyDescent="0.2">
      <c r="AV976" s="6"/>
    </row>
    <row r="977" spans="48:48" x14ac:dyDescent="0.2">
      <c r="AV977" s="6"/>
    </row>
    <row r="978" spans="48:48" x14ac:dyDescent="0.2">
      <c r="AV978" s="6"/>
    </row>
    <row r="979" spans="48:48" x14ac:dyDescent="0.2">
      <c r="AV979" s="6"/>
    </row>
    <row r="980" spans="48:48" x14ac:dyDescent="0.2">
      <c r="AV980" s="6"/>
    </row>
    <row r="981" spans="48:48" x14ac:dyDescent="0.2">
      <c r="AV981" s="6"/>
    </row>
    <row r="982" spans="48:48" x14ac:dyDescent="0.2">
      <c r="AV982" s="6"/>
    </row>
    <row r="983" spans="48:48" x14ac:dyDescent="0.2">
      <c r="AV983" s="6"/>
    </row>
    <row r="984" spans="48:48" x14ac:dyDescent="0.2">
      <c r="AV984" s="6"/>
    </row>
    <row r="985" spans="48:48" x14ac:dyDescent="0.2">
      <c r="AV985" s="6"/>
    </row>
    <row r="986" spans="48:48" x14ac:dyDescent="0.2">
      <c r="AV986" s="6"/>
    </row>
    <row r="987" spans="48:48" x14ac:dyDescent="0.2">
      <c r="AV987" s="6"/>
    </row>
    <row r="988" spans="48:48" x14ac:dyDescent="0.2">
      <c r="AV988" s="6"/>
    </row>
    <row r="989" spans="48:48" x14ac:dyDescent="0.2">
      <c r="AV989" s="6"/>
    </row>
    <row r="990" spans="48:48" x14ac:dyDescent="0.2">
      <c r="AV990" s="6"/>
    </row>
    <row r="991" spans="48:48" x14ac:dyDescent="0.2">
      <c r="AV991" s="6"/>
    </row>
    <row r="992" spans="48:48" x14ac:dyDescent="0.2">
      <c r="AV992" s="6"/>
    </row>
    <row r="993" spans="48:48" x14ac:dyDescent="0.2">
      <c r="AV993" s="6"/>
    </row>
    <row r="994" spans="48:48" x14ac:dyDescent="0.2">
      <c r="AV994" s="6"/>
    </row>
    <row r="995" spans="48:48" x14ac:dyDescent="0.2">
      <c r="AV995" s="6"/>
    </row>
    <row r="996" spans="48:48" x14ac:dyDescent="0.2">
      <c r="AV996" s="6"/>
    </row>
    <row r="997" spans="48:48" x14ac:dyDescent="0.2">
      <c r="AV997" s="6"/>
    </row>
    <row r="998" spans="48:48" x14ac:dyDescent="0.2">
      <c r="AV998" s="6"/>
    </row>
    <row r="999" spans="48:48" x14ac:dyDescent="0.2">
      <c r="AV999" s="6"/>
    </row>
    <row r="1000" spans="48:48" x14ac:dyDescent="0.2">
      <c r="AV1000" s="6"/>
    </row>
    <row r="1001" spans="48:48" x14ac:dyDescent="0.2">
      <c r="AV1001" s="6"/>
    </row>
    <row r="1002" spans="48:48" x14ac:dyDescent="0.2">
      <c r="AV1002" s="6"/>
    </row>
    <row r="1003" spans="48:48" x14ac:dyDescent="0.2">
      <c r="AV1003" s="6"/>
    </row>
    <row r="1004" spans="48:48" x14ac:dyDescent="0.2">
      <c r="AV1004" s="6"/>
    </row>
    <row r="1005" spans="48:48" x14ac:dyDescent="0.2">
      <c r="AV1005" s="6"/>
    </row>
    <row r="1006" spans="48:48" x14ac:dyDescent="0.2">
      <c r="AV1006" s="6"/>
    </row>
    <row r="1007" spans="48:48" x14ac:dyDescent="0.2">
      <c r="AV1007" s="6"/>
    </row>
    <row r="1008" spans="48:48" x14ac:dyDescent="0.2">
      <c r="AV1008" s="6"/>
    </row>
    <row r="1009" spans="48:48" x14ac:dyDescent="0.2">
      <c r="AV1009" s="6"/>
    </row>
    <row r="1010" spans="48:48" x14ac:dyDescent="0.2">
      <c r="AV1010" s="6"/>
    </row>
    <row r="1011" spans="48:48" x14ac:dyDescent="0.2">
      <c r="AV1011" s="6"/>
    </row>
    <row r="1012" spans="48:48" x14ac:dyDescent="0.2">
      <c r="AV1012" s="6"/>
    </row>
    <row r="1013" spans="48:48" x14ac:dyDescent="0.2">
      <c r="AV1013" s="6"/>
    </row>
    <row r="1014" spans="48:48" x14ac:dyDescent="0.2">
      <c r="AV1014" s="6"/>
    </row>
    <row r="1015" spans="48:48" x14ac:dyDescent="0.2">
      <c r="AV1015" s="6"/>
    </row>
    <row r="1016" spans="48:48" x14ac:dyDescent="0.2">
      <c r="AV1016" s="6"/>
    </row>
    <row r="1017" spans="48:48" x14ac:dyDescent="0.2">
      <c r="AV1017" s="6"/>
    </row>
    <row r="1018" spans="48:48" x14ac:dyDescent="0.2">
      <c r="AV1018" s="6"/>
    </row>
    <row r="1019" spans="48:48" x14ac:dyDescent="0.2">
      <c r="AV1019" s="6"/>
    </row>
    <row r="1020" spans="48:48" x14ac:dyDescent="0.2">
      <c r="AV1020" s="6"/>
    </row>
    <row r="1021" spans="48:48" x14ac:dyDescent="0.2">
      <c r="AV1021" s="6"/>
    </row>
    <row r="1022" spans="48:48" x14ac:dyDescent="0.2">
      <c r="AV1022" s="6"/>
    </row>
    <row r="1023" spans="48:48" x14ac:dyDescent="0.2">
      <c r="AV1023" s="6"/>
    </row>
    <row r="1024" spans="48:48" x14ac:dyDescent="0.2">
      <c r="AV1024" s="6"/>
    </row>
    <row r="1025" spans="48:48" x14ac:dyDescent="0.2">
      <c r="AV1025" s="6"/>
    </row>
    <row r="1026" spans="48:48" x14ac:dyDescent="0.2">
      <c r="AV1026" s="6"/>
    </row>
    <row r="1027" spans="48:48" x14ac:dyDescent="0.2">
      <c r="AV1027" s="6"/>
    </row>
    <row r="1028" spans="48:48" x14ac:dyDescent="0.2">
      <c r="AV1028" s="6"/>
    </row>
    <row r="1029" spans="48:48" x14ac:dyDescent="0.2">
      <c r="AV1029" s="6"/>
    </row>
    <row r="1030" spans="48:48" x14ac:dyDescent="0.2">
      <c r="AV1030" s="6"/>
    </row>
    <row r="1031" spans="48:48" x14ac:dyDescent="0.2">
      <c r="AV1031" s="6"/>
    </row>
    <row r="1032" spans="48:48" x14ac:dyDescent="0.2">
      <c r="AV1032" s="6"/>
    </row>
    <row r="1033" spans="48:48" x14ac:dyDescent="0.2">
      <c r="AV1033" s="6"/>
    </row>
    <row r="1034" spans="48:48" x14ac:dyDescent="0.2">
      <c r="AV1034" s="6"/>
    </row>
    <row r="1035" spans="48:48" x14ac:dyDescent="0.2">
      <c r="AV1035" s="6"/>
    </row>
    <row r="1036" spans="48:48" x14ac:dyDescent="0.2">
      <c r="AV1036" s="6"/>
    </row>
    <row r="1037" spans="48:48" x14ac:dyDescent="0.2">
      <c r="AV1037" s="6"/>
    </row>
    <row r="1038" spans="48:48" x14ac:dyDescent="0.2">
      <c r="AV1038" s="6"/>
    </row>
    <row r="1039" spans="48:48" x14ac:dyDescent="0.2">
      <c r="AV1039" s="6"/>
    </row>
    <row r="1040" spans="48:48" x14ac:dyDescent="0.2">
      <c r="AV1040" s="6"/>
    </row>
    <row r="1041" spans="48:48" x14ac:dyDescent="0.2">
      <c r="AV1041" s="6"/>
    </row>
    <row r="1042" spans="48:48" x14ac:dyDescent="0.2">
      <c r="AV1042" s="6"/>
    </row>
    <row r="1043" spans="48:48" x14ac:dyDescent="0.2">
      <c r="AV1043" s="6"/>
    </row>
    <row r="1044" spans="48:48" x14ac:dyDescent="0.2">
      <c r="AV1044" s="6"/>
    </row>
    <row r="1045" spans="48:48" x14ac:dyDescent="0.2">
      <c r="AV1045" s="6"/>
    </row>
    <row r="1046" spans="48:48" x14ac:dyDescent="0.2">
      <c r="AV1046" s="6"/>
    </row>
    <row r="1047" spans="48:48" x14ac:dyDescent="0.2">
      <c r="AV1047" s="6"/>
    </row>
    <row r="1048" spans="48:48" x14ac:dyDescent="0.2">
      <c r="AV1048" s="6"/>
    </row>
    <row r="1049" spans="48:48" x14ac:dyDescent="0.2">
      <c r="AV1049" s="6"/>
    </row>
    <row r="1050" spans="48:48" x14ac:dyDescent="0.2">
      <c r="AV1050" s="6"/>
    </row>
    <row r="1051" spans="48:48" x14ac:dyDescent="0.2">
      <c r="AV1051" s="6"/>
    </row>
    <row r="1052" spans="48:48" x14ac:dyDescent="0.2">
      <c r="AV1052" s="6"/>
    </row>
    <row r="1053" spans="48:48" x14ac:dyDescent="0.2">
      <c r="AV1053" s="6"/>
    </row>
    <row r="1054" spans="48:48" x14ac:dyDescent="0.2">
      <c r="AV1054" s="6"/>
    </row>
    <row r="1055" spans="48:48" x14ac:dyDescent="0.2">
      <c r="AV1055" s="6"/>
    </row>
    <row r="1056" spans="48:48" x14ac:dyDescent="0.2">
      <c r="AV1056" s="6"/>
    </row>
    <row r="1057" spans="48:48" x14ac:dyDescent="0.2">
      <c r="AV1057" s="6"/>
    </row>
    <row r="1058" spans="48:48" x14ac:dyDescent="0.2">
      <c r="AV1058" s="6"/>
    </row>
    <row r="1059" spans="48:48" x14ac:dyDescent="0.2">
      <c r="AV1059" s="6"/>
    </row>
    <row r="1060" spans="48:48" x14ac:dyDescent="0.2">
      <c r="AV1060" s="6"/>
    </row>
    <row r="1061" spans="48:48" x14ac:dyDescent="0.2">
      <c r="AV1061" s="6"/>
    </row>
    <row r="1062" spans="48:48" x14ac:dyDescent="0.2">
      <c r="AV1062" s="6"/>
    </row>
    <row r="1063" spans="48:48" x14ac:dyDescent="0.2">
      <c r="AV1063" s="6"/>
    </row>
    <row r="1064" spans="48:48" x14ac:dyDescent="0.2">
      <c r="AV1064" s="6"/>
    </row>
    <row r="1065" spans="48:48" x14ac:dyDescent="0.2">
      <c r="AV1065" s="6"/>
    </row>
    <row r="1066" spans="48:48" x14ac:dyDescent="0.2">
      <c r="AV1066" s="6"/>
    </row>
    <row r="1067" spans="48:48" x14ac:dyDescent="0.2">
      <c r="AV1067" s="6"/>
    </row>
    <row r="1068" spans="48:48" x14ac:dyDescent="0.2">
      <c r="AV1068" s="6"/>
    </row>
    <row r="1069" spans="48:48" x14ac:dyDescent="0.2">
      <c r="AV1069" s="6"/>
    </row>
    <row r="1070" spans="48:48" x14ac:dyDescent="0.2">
      <c r="AV1070" s="6"/>
    </row>
    <row r="1071" spans="48:48" x14ac:dyDescent="0.2">
      <c r="AV1071" s="6"/>
    </row>
    <row r="1072" spans="48:48" x14ac:dyDescent="0.2">
      <c r="AV1072" s="6"/>
    </row>
    <row r="1073" spans="48:48" x14ac:dyDescent="0.2">
      <c r="AV1073" s="6"/>
    </row>
    <row r="1074" spans="48:48" x14ac:dyDescent="0.2">
      <c r="AV1074" s="6"/>
    </row>
    <row r="1075" spans="48:48" x14ac:dyDescent="0.2">
      <c r="AV1075" s="6"/>
    </row>
    <row r="1076" spans="48:48" x14ac:dyDescent="0.2">
      <c r="AV1076" s="6"/>
    </row>
    <row r="1077" spans="48:48" x14ac:dyDescent="0.2">
      <c r="AV1077" s="6"/>
    </row>
    <row r="1078" spans="48:48" x14ac:dyDescent="0.2">
      <c r="AV1078" s="6"/>
    </row>
    <row r="1079" spans="48:48" x14ac:dyDescent="0.2">
      <c r="AV1079" s="6"/>
    </row>
    <row r="1080" spans="48:48" x14ac:dyDescent="0.2">
      <c r="AV1080" s="6"/>
    </row>
    <row r="1081" spans="48:48" x14ac:dyDescent="0.2">
      <c r="AV1081" s="6"/>
    </row>
    <row r="1082" spans="48:48" x14ac:dyDescent="0.2">
      <c r="AV1082" s="6"/>
    </row>
    <row r="1083" spans="48:48" x14ac:dyDescent="0.2">
      <c r="AV1083" s="6"/>
    </row>
    <row r="1084" spans="48:48" x14ac:dyDescent="0.2">
      <c r="AV1084" s="6"/>
    </row>
    <row r="1085" spans="48:48" x14ac:dyDescent="0.2">
      <c r="AV1085" s="6"/>
    </row>
    <row r="1086" spans="48:48" x14ac:dyDescent="0.2">
      <c r="AV1086" s="6"/>
    </row>
    <row r="1087" spans="48:48" x14ac:dyDescent="0.2">
      <c r="AV1087" s="6"/>
    </row>
    <row r="1088" spans="48:48" x14ac:dyDescent="0.2">
      <c r="AV1088" s="6"/>
    </row>
    <row r="1089" spans="48:48" x14ac:dyDescent="0.2">
      <c r="AV1089" s="6"/>
    </row>
    <row r="1090" spans="48:48" x14ac:dyDescent="0.2">
      <c r="AV1090" s="6"/>
    </row>
    <row r="1091" spans="48:48" x14ac:dyDescent="0.2">
      <c r="AV1091" s="6"/>
    </row>
    <row r="1092" spans="48:48" x14ac:dyDescent="0.2">
      <c r="AV1092" s="6"/>
    </row>
    <row r="1093" spans="48:48" x14ac:dyDescent="0.2">
      <c r="AV1093" s="6"/>
    </row>
    <row r="1094" spans="48:48" x14ac:dyDescent="0.2">
      <c r="AV1094" s="6"/>
    </row>
    <row r="1095" spans="48:48" x14ac:dyDescent="0.2">
      <c r="AV1095" s="6"/>
    </row>
    <row r="1096" spans="48:48" x14ac:dyDescent="0.2">
      <c r="AV1096" s="6"/>
    </row>
    <row r="1097" spans="48:48" x14ac:dyDescent="0.2">
      <c r="AV1097" s="6"/>
    </row>
    <row r="1098" spans="48:48" x14ac:dyDescent="0.2">
      <c r="AV1098" s="6"/>
    </row>
    <row r="1099" spans="48:48" x14ac:dyDescent="0.2">
      <c r="AV1099" s="6"/>
    </row>
    <row r="1100" spans="48:48" x14ac:dyDescent="0.2">
      <c r="AV1100" s="6"/>
    </row>
    <row r="1101" spans="48:48" x14ac:dyDescent="0.2">
      <c r="AV1101" s="6"/>
    </row>
    <row r="1102" spans="48:48" x14ac:dyDescent="0.2">
      <c r="AV1102" s="6"/>
    </row>
    <row r="1103" spans="48:48" x14ac:dyDescent="0.2">
      <c r="AV1103" s="6"/>
    </row>
    <row r="1104" spans="48:48" x14ac:dyDescent="0.2">
      <c r="AV1104" s="6"/>
    </row>
    <row r="1105" spans="48:48" x14ac:dyDescent="0.2">
      <c r="AV1105" s="6"/>
    </row>
    <row r="1106" spans="48:48" x14ac:dyDescent="0.2">
      <c r="AV1106" s="6"/>
    </row>
    <row r="1107" spans="48:48" x14ac:dyDescent="0.2">
      <c r="AV1107" s="6"/>
    </row>
    <row r="1108" spans="48:48" x14ac:dyDescent="0.2">
      <c r="AV1108" s="6"/>
    </row>
    <row r="1109" spans="48:48" x14ac:dyDescent="0.2">
      <c r="AV1109" s="6"/>
    </row>
    <row r="1110" spans="48:48" x14ac:dyDescent="0.2">
      <c r="AV1110" s="6"/>
    </row>
    <row r="1111" spans="48:48" x14ac:dyDescent="0.2">
      <c r="AV1111" s="6"/>
    </row>
    <row r="1112" spans="48:48" x14ac:dyDescent="0.2">
      <c r="AV1112" s="6"/>
    </row>
    <row r="1113" spans="48:48" x14ac:dyDescent="0.2">
      <c r="AV1113" s="6"/>
    </row>
    <row r="1114" spans="48:48" x14ac:dyDescent="0.2">
      <c r="AV1114" s="6"/>
    </row>
    <row r="1115" spans="48:48" x14ac:dyDescent="0.2">
      <c r="AV1115" s="6"/>
    </row>
    <row r="1116" spans="48:48" x14ac:dyDescent="0.2">
      <c r="AV1116" s="6"/>
    </row>
    <row r="1117" spans="48:48" x14ac:dyDescent="0.2">
      <c r="AV1117" s="6"/>
    </row>
    <row r="1118" spans="48:48" x14ac:dyDescent="0.2">
      <c r="AV1118" s="6"/>
    </row>
    <row r="1119" spans="48:48" x14ac:dyDescent="0.2">
      <c r="AV1119" s="6"/>
    </row>
    <row r="1120" spans="48:48" x14ac:dyDescent="0.2">
      <c r="AV1120" s="6"/>
    </row>
    <row r="1121" spans="48:48" x14ac:dyDescent="0.2">
      <c r="AV1121" s="6"/>
    </row>
    <row r="1122" spans="48:48" x14ac:dyDescent="0.2">
      <c r="AV1122" s="6"/>
    </row>
    <row r="1123" spans="48:48" x14ac:dyDescent="0.2">
      <c r="AV1123" s="6"/>
    </row>
    <row r="1124" spans="48:48" x14ac:dyDescent="0.2">
      <c r="AV1124" s="6"/>
    </row>
    <row r="1125" spans="48:48" x14ac:dyDescent="0.2">
      <c r="AV1125" s="6"/>
    </row>
    <row r="1126" spans="48:48" x14ac:dyDescent="0.2">
      <c r="AV1126" s="6"/>
    </row>
    <row r="1127" spans="48:48" x14ac:dyDescent="0.2">
      <c r="AV1127" s="6"/>
    </row>
    <row r="1128" spans="48:48" x14ac:dyDescent="0.2">
      <c r="AV1128" s="6"/>
    </row>
    <row r="1129" spans="48:48" x14ac:dyDescent="0.2">
      <c r="AV1129" s="6"/>
    </row>
    <row r="1130" spans="48:48" x14ac:dyDescent="0.2">
      <c r="AV1130" s="6"/>
    </row>
    <row r="1131" spans="48:48" x14ac:dyDescent="0.2">
      <c r="AV1131" s="6"/>
    </row>
    <row r="1132" spans="48:48" x14ac:dyDescent="0.2">
      <c r="AV1132" s="6"/>
    </row>
    <row r="1133" spans="48:48" x14ac:dyDescent="0.2">
      <c r="AV1133" s="6"/>
    </row>
    <row r="1134" spans="48:48" x14ac:dyDescent="0.2">
      <c r="AV1134" s="6"/>
    </row>
    <row r="1135" spans="48:48" x14ac:dyDescent="0.2">
      <c r="AV1135" s="6"/>
    </row>
    <row r="1136" spans="48:48" x14ac:dyDescent="0.2">
      <c r="AV1136" s="6"/>
    </row>
    <row r="1137" spans="48:48" x14ac:dyDescent="0.2">
      <c r="AV1137" s="6"/>
    </row>
    <row r="1138" spans="48:48" x14ac:dyDescent="0.2">
      <c r="AV1138" s="6"/>
    </row>
    <row r="1139" spans="48:48" x14ac:dyDescent="0.2">
      <c r="AV1139" s="6"/>
    </row>
    <row r="1140" spans="48:48" x14ac:dyDescent="0.2">
      <c r="AV1140" s="6"/>
    </row>
    <row r="1141" spans="48:48" x14ac:dyDescent="0.2">
      <c r="AV1141" s="6"/>
    </row>
    <row r="1142" spans="48:48" x14ac:dyDescent="0.2">
      <c r="AV1142" s="6"/>
    </row>
    <row r="1143" spans="48:48" x14ac:dyDescent="0.2">
      <c r="AV1143" s="6"/>
    </row>
    <row r="1144" spans="48:48" x14ac:dyDescent="0.2">
      <c r="AV1144" s="6"/>
    </row>
    <row r="1145" spans="48:48" x14ac:dyDescent="0.2">
      <c r="AV1145" s="6"/>
    </row>
    <row r="1146" spans="48:48" x14ac:dyDescent="0.2">
      <c r="AV1146" s="6"/>
    </row>
    <row r="1147" spans="48:48" x14ac:dyDescent="0.2">
      <c r="AV1147" s="6"/>
    </row>
    <row r="1148" spans="48:48" x14ac:dyDescent="0.2">
      <c r="AV1148" s="6"/>
    </row>
    <row r="1149" spans="48:48" x14ac:dyDescent="0.2">
      <c r="AV1149" s="6"/>
    </row>
    <row r="1150" spans="48:48" x14ac:dyDescent="0.2">
      <c r="AV1150" s="6"/>
    </row>
    <row r="1151" spans="48:48" x14ac:dyDescent="0.2">
      <c r="AV1151" s="6"/>
    </row>
    <row r="1152" spans="48:48" x14ac:dyDescent="0.2">
      <c r="AV1152" s="6"/>
    </row>
    <row r="1153" spans="48:48" x14ac:dyDescent="0.2">
      <c r="AV1153" s="6"/>
    </row>
    <row r="1154" spans="48:48" x14ac:dyDescent="0.2">
      <c r="AV1154" s="6"/>
    </row>
    <row r="1155" spans="48:48" x14ac:dyDescent="0.2">
      <c r="AV1155" s="6"/>
    </row>
    <row r="1156" spans="48:48" x14ac:dyDescent="0.2">
      <c r="AV1156" s="6"/>
    </row>
    <row r="1157" spans="48:48" x14ac:dyDescent="0.2">
      <c r="AV1157" s="6"/>
    </row>
    <row r="1158" spans="48:48" x14ac:dyDescent="0.2">
      <c r="AV1158" s="6"/>
    </row>
    <row r="1159" spans="48:48" x14ac:dyDescent="0.2">
      <c r="AV1159" s="6"/>
    </row>
    <row r="1160" spans="48:48" x14ac:dyDescent="0.2">
      <c r="AV1160" s="6"/>
    </row>
    <row r="1161" spans="48:48" x14ac:dyDescent="0.2">
      <c r="AV1161" s="6"/>
    </row>
    <row r="1162" spans="48:48" x14ac:dyDescent="0.2">
      <c r="AV1162" s="6"/>
    </row>
    <row r="1163" spans="48:48" x14ac:dyDescent="0.2">
      <c r="AV1163" s="6"/>
    </row>
    <row r="1164" spans="48:48" x14ac:dyDescent="0.2">
      <c r="AV1164" s="6"/>
    </row>
    <row r="1165" spans="48:48" x14ac:dyDescent="0.2">
      <c r="AV1165" s="6"/>
    </row>
    <row r="1166" spans="48:48" x14ac:dyDescent="0.2">
      <c r="AV1166" s="6"/>
    </row>
    <row r="1167" spans="48:48" x14ac:dyDescent="0.2">
      <c r="AV1167" s="6"/>
    </row>
    <row r="1168" spans="48:48" x14ac:dyDescent="0.2">
      <c r="AV1168" s="6"/>
    </row>
    <row r="1169" spans="48:48" x14ac:dyDescent="0.2">
      <c r="AV1169" s="6"/>
    </row>
    <row r="1170" spans="48:48" x14ac:dyDescent="0.2">
      <c r="AV1170" s="6"/>
    </row>
    <row r="1171" spans="48:48" x14ac:dyDescent="0.2">
      <c r="AV1171" s="6"/>
    </row>
    <row r="1172" spans="48:48" x14ac:dyDescent="0.2">
      <c r="AV1172" s="6"/>
    </row>
    <row r="1173" spans="48:48" x14ac:dyDescent="0.2">
      <c r="AV1173" s="6"/>
    </row>
    <row r="1174" spans="48:48" x14ac:dyDescent="0.2">
      <c r="AV1174" s="6"/>
    </row>
    <row r="1175" spans="48:48" x14ac:dyDescent="0.2">
      <c r="AV1175" s="6"/>
    </row>
    <row r="1176" spans="48:48" x14ac:dyDescent="0.2">
      <c r="AV1176" s="6"/>
    </row>
    <row r="1177" spans="48:48" x14ac:dyDescent="0.2">
      <c r="AV1177" s="6"/>
    </row>
    <row r="1178" spans="48:48" x14ac:dyDescent="0.2">
      <c r="AV1178" s="6"/>
    </row>
    <row r="1179" spans="48:48" x14ac:dyDescent="0.2">
      <c r="AV1179" s="6"/>
    </row>
    <row r="1180" spans="48:48" x14ac:dyDescent="0.2">
      <c r="AV1180" s="6"/>
    </row>
    <row r="1181" spans="48:48" x14ac:dyDescent="0.2">
      <c r="AV1181" s="6"/>
    </row>
    <row r="1182" spans="48:48" x14ac:dyDescent="0.2">
      <c r="AV1182" s="6"/>
    </row>
    <row r="1183" spans="48:48" x14ac:dyDescent="0.2">
      <c r="AV1183" s="6"/>
    </row>
    <row r="1184" spans="48:48" x14ac:dyDescent="0.2">
      <c r="AV1184" s="6"/>
    </row>
    <row r="1185" spans="48:48" x14ac:dyDescent="0.2">
      <c r="AV1185" s="6"/>
    </row>
    <row r="1186" spans="48:48" x14ac:dyDescent="0.2">
      <c r="AV1186" s="6"/>
    </row>
    <row r="1187" spans="48:48" x14ac:dyDescent="0.2">
      <c r="AV1187" s="6"/>
    </row>
    <row r="1188" spans="48:48" x14ac:dyDescent="0.2">
      <c r="AV1188" s="6"/>
    </row>
    <row r="1189" spans="48:48" x14ac:dyDescent="0.2">
      <c r="AV1189" s="6"/>
    </row>
    <row r="1190" spans="48:48" x14ac:dyDescent="0.2">
      <c r="AV1190" s="6"/>
    </row>
    <row r="1191" spans="48:48" x14ac:dyDescent="0.2">
      <c r="AV1191" s="6"/>
    </row>
    <row r="1192" spans="48:48" x14ac:dyDescent="0.2">
      <c r="AV1192" s="6"/>
    </row>
    <row r="1193" spans="48:48" x14ac:dyDescent="0.2">
      <c r="AV1193" s="6"/>
    </row>
    <row r="1194" spans="48:48" x14ac:dyDescent="0.2">
      <c r="AV1194" s="6"/>
    </row>
    <row r="1195" spans="48:48" x14ac:dyDescent="0.2">
      <c r="AV1195" s="6"/>
    </row>
    <row r="1196" spans="48:48" x14ac:dyDescent="0.2">
      <c r="AV1196" s="6"/>
    </row>
    <row r="1197" spans="48:48" x14ac:dyDescent="0.2">
      <c r="AV1197" s="6"/>
    </row>
    <row r="1198" spans="48:48" x14ac:dyDescent="0.2">
      <c r="AV1198" s="6"/>
    </row>
    <row r="1199" spans="48:48" x14ac:dyDescent="0.2">
      <c r="AV1199" s="6"/>
    </row>
    <row r="1200" spans="48:48" x14ac:dyDescent="0.2">
      <c r="AV1200" s="6"/>
    </row>
    <row r="1201" spans="48:48" x14ac:dyDescent="0.2">
      <c r="AV1201" s="6"/>
    </row>
    <row r="1202" spans="48:48" x14ac:dyDescent="0.2">
      <c r="AV1202" s="6"/>
    </row>
    <row r="1203" spans="48:48" x14ac:dyDescent="0.2">
      <c r="AV1203" s="6"/>
    </row>
    <row r="1204" spans="48:48" x14ac:dyDescent="0.2">
      <c r="AV1204" s="6"/>
    </row>
    <row r="1205" spans="48:48" x14ac:dyDescent="0.2">
      <c r="AV1205" s="6"/>
    </row>
    <row r="1206" spans="48:48" x14ac:dyDescent="0.2">
      <c r="AV1206" s="6"/>
    </row>
    <row r="1207" spans="48:48" x14ac:dyDescent="0.2">
      <c r="AV1207" s="6"/>
    </row>
    <row r="1208" spans="48:48" x14ac:dyDescent="0.2">
      <c r="AV1208" s="6"/>
    </row>
    <row r="1209" spans="48:48" x14ac:dyDescent="0.2">
      <c r="AV1209" s="6"/>
    </row>
    <row r="1210" spans="48:48" x14ac:dyDescent="0.2">
      <c r="AV1210" s="6"/>
    </row>
    <row r="1211" spans="48:48" x14ac:dyDescent="0.2">
      <c r="AV1211" s="6"/>
    </row>
    <row r="1212" spans="48:48" x14ac:dyDescent="0.2">
      <c r="AV1212" s="6"/>
    </row>
    <row r="1213" spans="48:48" x14ac:dyDescent="0.2">
      <c r="AV1213" s="6"/>
    </row>
    <row r="1214" spans="48:48" x14ac:dyDescent="0.2">
      <c r="AV1214" s="6"/>
    </row>
    <row r="1215" spans="48:48" x14ac:dyDescent="0.2">
      <c r="AV1215" s="6"/>
    </row>
    <row r="1216" spans="48:48" x14ac:dyDescent="0.2">
      <c r="AV1216" s="6"/>
    </row>
    <row r="1217" spans="48:48" x14ac:dyDescent="0.2">
      <c r="AV1217" s="6"/>
    </row>
    <row r="1218" spans="48:48" x14ac:dyDescent="0.2">
      <c r="AV1218" s="6"/>
    </row>
    <row r="1219" spans="48:48" x14ac:dyDescent="0.2">
      <c r="AV1219" s="6"/>
    </row>
    <row r="1220" spans="48:48" x14ac:dyDescent="0.2">
      <c r="AV1220" s="6"/>
    </row>
    <row r="1221" spans="48:48" x14ac:dyDescent="0.2">
      <c r="AV1221" s="6"/>
    </row>
    <row r="1222" spans="48:48" x14ac:dyDescent="0.2">
      <c r="AV1222" s="6"/>
    </row>
    <row r="1223" spans="48:48" x14ac:dyDescent="0.2">
      <c r="AV1223" s="6"/>
    </row>
    <row r="1224" spans="48:48" x14ac:dyDescent="0.2">
      <c r="AV1224" s="6"/>
    </row>
    <row r="1225" spans="48:48" x14ac:dyDescent="0.2">
      <c r="AV1225" s="6"/>
    </row>
    <row r="1226" spans="48:48" x14ac:dyDescent="0.2">
      <c r="AV1226" s="6"/>
    </row>
    <row r="1227" spans="48:48" x14ac:dyDescent="0.2">
      <c r="AV1227" s="6"/>
    </row>
    <row r="1228" spans="48:48" x14ac:dyDescent="0.2">
      <c r="AV1228" s="6"/>
    </row>
    <row r="1229" spans="48:48" x14ac:dyDescent="0.2">
      <c r="AV1229" s="6"/>
    </row>
    <row r="1230" spans="48:48" x14ac:dyDescent="0.2">
      <c r="AV1230" s="6"/>
    </row>
    <row r="1231" spans="48:48" x14ac:dyDescent="0.2">
      <c r="AV1231" s="6"/>
    </row>
    <row r="1232" spans="48:48" x14ac:dyDescent="0.2">
      <c r="AV1232" s="6"/>
    </row>
    <row r="1233" spans="48:48" x14ac:dyDescent="0.2">
      <c r="AV1233" s="6"/>
    </row>
    <row r="1234" spans="48:48" x14ac:dyDescent="0.2">
      <c r="AV1234" s="6"/>
    </row>
    <row r="1235" spans="48:48" x14ac:dyDescent="0.2">
      <c r="AV1235" s="6"/>
    </row>
    <row r="1236" spans="48:48" x14ac:dyDescent="0.2">
      <c r="AV1236" s="6"/>
    </row>
    <row r="1237" spans="48:48" x14ac:dyDescent="0.2">
      <c r="AV1237" s="6"/>
    </row>
    <row r="1238" spans="48:48" x14ac:dyDescent="0.2">
      <c r="AV1238" s="6"/>
    </row>
    <row r="1239" spans="48:48" x14ac:dyDescent="0.2">
      <c r="AV1239" s="6"/>
    </row>
    <row r="1240" spans="48:48" x14ac:dyDescent="0.2">
      <c r="AV1240" s="6"/>
    </row>
    <row r="1241" spans="48:48" x14ac:dyDescent="0.2">
      <c r="AV1241" s="6"/>
    </row>
    <row r="1242" spans="48:48" x14ac:dyDescent="0.2">
      <c r="AV1242" s="6"/>
    </row>
    <row r="1243" spans="48:48" x14ac:dyDescent="0.2">
      <c r="AV1243" s="6"/>
    </row>
    <row r="1244" spans="48:48" x14ac:dyDescent="0.2">
      <c r="AV1244" s="6"/>
    </row>
    <row r="1245" spans="48:48" x14ac:dyDescent="0.2">
      <c r="AV1245" s="6"/>
    </row>
    <row r="1246" spans="48:48" x14ac:dyDescent="0.2">
      <c r="AV1246" s="6"/>
    </row>
    <row r="1247" spans="48:48" x14ac:dyDescent="0.2">
      <c r="AV1247" s="6"/>
    </row>
    <row r="1248" spans="48:48" x14ac:dyDescent="0.2">
      <c r="AV1248" s="6"/>
    </row>
    <row r="1249" spans="48:48" x14ac:dyDescent="0.2">
      <c r="AV1249" s="6"/>
    </row>
    <row r="1250" spans="48:48" x14ac:dyDescent="0.2">
      <c r="AV1250" s="6"/>
    </row>
    <row r="1251" spans="48:48" x14ac:dyDescent="0.2">
      <c r="AV1251" s="6"/>
    </row>
    <row r="1252" spans="48:48" x14ac:dyDescent="0.2">
      <c r="AV1252" s="6"/>
    </row>
    <row r="1253" spans="48:48" x14ac:dyDescent="0.2">
      <c r="AV1253" s="6"/>
    </row>
    <row r="1254" spans="48:48" x14ac:dyDescent="0.2">
      <c r="AV1254" s="6"/>
    </row>
    <row r="1255" spans="48:48" x14ac:dyDescent="0.2">
      <c r="AV1255" s="6"/>
    </row>
    <row r="1256" spans="48:48" x14ac:dyDescent="0.2">
      <c r="AV1256" s="6"/>
    </row>
    <row r="1257" spans="48:48" x14ac:dyDescent="0.2">
      <c r="AV1257" s="6"/>
    </row>
    <row r="1258" spans="48:48" x14ac:dyDescent="0.2">
      <c r="AV1258" s="6"/>
    </row>
    <row r="1259" spans="48:48" x14ac:dyDescent="0.2">
      <c r="AV1259" s="6"/>
    </row>
    <row r="1260" spans="48:48" x14ac:dyDescent="0.2">
      <c r="AV1260" s="6"/>
    </row>
    <row r="1261" spans="48:48" x14ac:dyDescent="0.2">
      <c r="AV1261" s="6"/>
    </row>
    <row r="1262" spans="48:48" x14ac:dyDescent="0.2">
      <c r="AV1262" s="6"/>
    </row>
    <row r="1263" spans="48:48" x14ac:dyDescent="0.2">
      <c r="AV1263" s="6"/>
    </row>
    <row r="1264" spans="48:48" x14ac:dyDescent="0.2">
      <c r="AV1264" s="6"/>
    </row>
    <row r="1265" spans="48:48" x14ac:dyDescent="0.2">
      <c r="AV1265" s="6"/>
    </row>
    <row r="1266" spans="48:48" x14ac:dyDescent="0.2">
      <c r="AV1266" s="6"/>
    </row>
    <row r="1267" spans="48:48" x14ac:dyDescent="0.2">
      <c r="AV1267" s="6"/>
    </row>
    <row r="1268" spans="48:48" x14ac:dyDescent="0.2">
      <c r="AV1268" s="6"/>
    </row>
    <row r="1269" spans="48:48" x14ac:dyDescent="0.2">
      <c r="AV1269" s="6"/>
    </row>
    <row r="1270" spans="48:48" x14ac:dyDescent="0.2">
      <c r="AV1270" s="6"/>
    </row>
    <row r="1271" spans="48:48" x14ac:dyDescent="0.2">
      <c r="AV1271" s="6"/>
    </row>
    <row r="1272" spans="48:48" x14ac:dyDescent="0.2">
      <c r="AV1272" s="6"/>
    </row>
    <row r="1273" spans="48:48" x14ac:dyDescent="0.2">
      <c r="AV1273" s="6"/>
    </row>
    <row r="1274" spans="48:48" x14ac:dyDescent="0.2">
      <c r="AV1274" s="6"/>
    </row>
    <row r="1275" spans="48:48" x14ac:dyDescent="0.2">
      <c r="AV1275" s="6"/>
    </row>
    <row r="1276" spans="48:48" x14ac:dyDescent="0.2">
      <c r="AV1276" s="6"/>
    </row>
    <row r="1277" spans="48:48" x14ac:dyDescent="0.2">
      <c r="AV1277" s="6"/>
    </row>
    <row r="1278" spans="48:48" x14ac:dyDescent="0.2">
      <c r="AV1278" s="6"/>
    </row>
    <row r="1279" spans="48:48" x14ac:dyDescent="0.2">
      <c r="AV1279" s="6"/>
    </row>
    <row r="1280" spans="48:48" x14ac:dyDescent="0.2">
      <c r="AV1280" s="6"/>
    </row>
    <row r="1281" spans="48:48" x14ac:dyDescent="0.2">
      <c r="AV1281" s="6"/>
    </row>
    <row r="1282" spans="48:48" x14ac:dyDescent="0.2">
      <c r="AV1282" s="6"/>
    </row>
    <row r="1283" spans="48:48" x14ac:dyDescent="0.2">
      <c r="AV1283" s="6"/>
    </row>
    <row r="1284" spans="48:48" x14ac:dyDescent="0.2">
      <c r="AV1284" s="6"/>
    </row>
    <row r="1285" spans="48:48" x14ac:dyDescent="0.2">
      <c r="AV1285" s="6"/>
    </row>
    <row r="1286" spans="48:48" x14ac:dyDescent="0.2">
      <c r="AV1286" s="6"/>
    </row>
    <row r="1287" spans="48:48" x14ac:dyDescent="0.2">
      <c r="AV1287" s="6"/>
    </row>
    <row r="1288" spans="48:48" x14ac:dyDescent="0.2">
      <c r="AV1288" s="6"/>
    </row>
    <row r="1289" spans="48:48" x14ac:dyDescent="0.2">
      <c r="AV1289" s="6"/>
    </row>
    <row r="1290" spans="48:48" x14ac:dyDescent="0.2">
      <c r="AV1290" s="6"/>
    </row>
    <row r="1291" spans="48:48" x14ac:dyDescent="0.2">
      <c r="AV1291" s="6"/>
    </row>
    <row r="1292" spans="48:48" x14ac:dyDescent="0.2">
      <c r="AV1292" s="6"/>
    </row>
    <row r="1293" spans="48:48" x14ac:dyDescent="0.2">
      <c r="AV1293" s="6"/>
    </row>
    <row r="1294" spans="48:48" x14ac:dyDescent="0.2">
      <c r="AV1294" s="6"/>
    </row>
    <row r="1295" spans="48:48" x14ac:dyDescent="0.2">
      <c r="AV1295" s="6"/>
    </row>
    <row r="1296" spans="48:48" x14ac:dyDescent="0.2">
      <c r="AV1296" s="6"/>
    </row>
    <row r="1297" spans="48:48" x14ac:dyDescent="0.2">
      <c r="AV1297" s="6"/>
    </row>
    <row r="1298" spans="48:48" x14ac:dyDescent="0.2">
      <c r="AV1298" s="6"/>
    </row>
    <row r="1299" spans="48:48" x14ac:dyDescent="0.2">
      <c r="AV1299" s="6"/>
    </row>
    <row r="1300" spans="48:48" x14ac:dyDescent="0.2">
      <c r="AV1300" s="6"/>
    </row>
    <row r="1301" spans="48:48" x14ac:dyDescent="0.2">
      <c r="AV1301" s="6"/>
    </row>
    <row r="1302" spans="48:48" x14ac:dyDescent="0.2">
      <c r="AV1302" s="6"/>
    </row>
    <row r="1303" spans="48:48" x14ac:dyDescent="0.2">
      <c r="AV1303" s="6"/>
    </row>
    <row r="1304" spans="48:48" x14ac:dyDescent="0.2">
      <c r="AV1304" s="6"/>
    </row>
    <row r="1305" spans="48:48" x14ac:dyDescent="0.2">
      <c r="AV1305" s="6"/>
    </row>
    <row r="1306" spans="48:48" x14ac:dyDescent="0.2">
      <c r="AV1306" s="6"/>
    </row>
    <row r="1307" spans="48:48" x14ac:dyDescent="0.2">
      <c r="AV1307" s="6"/>
    </row>
    <row r="1308" spans="48:48" x14ac:dyDescent="0.2">
      <c r="AV1308" s="6"/>
    </row>
    <row r="1309" spans="48:48" x14ac:dyDescent="0.2">
      <c r="AV1309" s="6"/>
    </row>
    <row r="1310" spans="48:48" x14ac:dyDescent="0.2">
      <c r="AV1310" s="6"/>
    </row>
    <row r="1311" spans="48:48" x14ac:dyDescent="0.2">
      <c r="AV1311" s="6"/>
    </row>
    <row r="1312" spans="48:48" x14ac:dyDescent="0.2">
      <c r="AV1312" s="6"/>
    </row>
    <row r="1313" spans="48:48" x14ac:dyDescent="0.2">
      <c r="AV1313" s="6"/>
    </row>
    <row r="1314" spans="48:48" x14ac:dyDescent="0.2">
      <c r="AV1314" s="6"/>
    </row>
    <row r="1315" spans="48:48" x14ac:dyDescent="0.2">
      <c r="AV1315" s="6"/>
    </row>
    <row r="1316" spans="48:48" x14ac:dyDescent="0.2">
      <c r="AV1316" s="6"/>
    </row>
    <row r="1317" spans="48:48" x14ac:dyDescent="0.2">
      <c r="AV1317" s="6"/>
    </row>
    <row r="1318" spans="48:48" x14ac:dyDescent="0.2">
      <c r="AV1318" s="6"/>
    </row>
    <row r="1319" spans="48:48" x14ac:dyDescent="0.2">
      <c r="AV1319" s="6"/>
    </row>
    <row r="1320" spans="48:48" x14ac:dyDescent="0.2">
      <c r="AV1320" s="6"/>
    </row>
    <row r="1321" spans="48:48" x14ac:dyDescent="0.2">
      <c r="AV1321" s="6"/>
    </row>
    <row r="1322" spans="48:48" x14ac:dyDescent="0.2">
      <c r="AV1322" s="6"/>
    </row>
    <row r="1323" spans="48:48" x14ac:dyDescent="0.2">
      <c r="AV1323" s="6"/>
    </row>
    <row r="1324" spans="48:48" x14ac:dyDescent="0.2">
      <c r="AV1324" s="6"/>
    </row>
    <row r="1325" spans="48:48" x14ac:dyDescent="0.2">
      <c r="AV1325" s="6"/>
    </row>
    <row r="1326" spans="48:48" x14ac:dyDescent="0.2">
      <c r="AV1326" s="6"/>
    </row>
    <row r="1327" spans="48:48" x14ac:dyDescent="0.2">
      <c r="AV1327" s="6"/>
    </row>
    <row r="1328" spans="48:48" x14ac:dyDescent="0.2">
      <c r="AV1328" s="6"/>
    </row>
    <row r="1329" spans="48:48" x14ac:dyDescent="0.2">
      <c r="AV1329" s="6"/>
    </row>
    <row r="1330" spans="48:48" x14ac:dyDescent="0.2">
      <c r="AV1330" s="6"/>
    </row>
    <row r="1331" spans="48:48" x14ac:dyDescent="0.2">
      <c r="AV1331" s="6"/>
    </row>
    <row r="1332" spans="48:48" x14ac:dyDescent="0.2">
      <c r="AV1332" s="6"/>
    </row>
    <row r="1333" spans="48:48" x14ac:dyDescent="0.2">
      <c r="AV1333" s="6"/>
    </row>
    <row r="1334" spans="48:48" x14ac:dyDescent="0.2">
      <c r="AV1334" s="6"/>
    </row>
    <row r="1335" spans="48:48" x14ac:dyDescent="0.2">
      <c r="AV1335" s="6"/>
    </row>
    <row r="1336" spans="48:48" x14ac:dyDescent="0.2">
      <c r="AV1336" s="6"/>
    </row>
    <row r="1337" spans="48:48" x14ac:dyDescent="0.2">
      <c r="AV1337" s="6"/>
    </row>
    <row r="1338" spans="48:48" x14ac:dyDescent="0.2">
      <c r="AV1338" s="6"/>
    </row>
    <row r="1339" spans="48:48" x14ac:dyDescent="0.2">
      <c r="AV1339" s="6"/>
    </row>
    <row r="1340" spans="48:48" x14ac:dyDescent="0.2">
      <c r="AV1340" s="6"/>
    </row>
    <row r="1341" spans="48:48" x14ac:dyDescent="0.2">
      <c r="AV1341" s="6"/>
    </row>
    <row r="1342" spans="48:48" x14ac:dyDescent="0.2">
      <c r="AV1342" s="6"/>
    </row>
    <row r="1343" spans="48:48" x14ac:dyDescent="0.2">
      <c r="AV1343" s="6"/>
    </row>
    <row r="1344" spans="48:48" x14ac:dyDescent="0.2">
      <c r="AV1344" s="6"/>
    </row>
    <row r="1345" spans="48:48" x14ac:dyDescent="0.2">
      <c r="AV1345" s="6"/>
    </row>
    <row r="1346" spans="48:48" x14ac:dyDescent="0.2">
      <c r="AV1346" s="6"/>
    </row>
    <row r="1347" spans="48:48" x14ac:dyDescent="0.2">
      <c r="AV1347" s="6"/>
    </row>
    <row r="1348" spans="48:48" x14ac:dyDescent="0.2">
      <c r="AV1348" s="6"/>
    </row>
    <row r="1349" spans="48:48" x14ac:dyDescent="0.2">
      <c r="AV1349" s="6"/>
    </row>
    <row r="1350" spans="48:48" x14ac:dyDescent="0.2">
      <c r="AV1350" s="6"/>
    </row>
    <row r="1351" spans="48:48" x14ac:dyDescent="0.2">
      <c r="AV1351" s="6"/>
    </row>
    <row r="1352" spans="48:48" x14ac:dyDescent="0.2">
      <c r="AV1352" s="6"/>
    </row>
    <row r="1353" spans="48:48" x14ac:dyDescent="0.2">
      <c r="AV1353" s="6"/>
    </row>
    <row r="1354" spans="48:48" x14ac:dyDescent="0.2">
      <c r="AV1354" s="6"/>
    </row>
    <row r="1355" spans="48:48" x14ac:dyDescent="0.2">
      <c r="AV1355" s="6"/>
    </row>
    <row r="1356" spans="48:48" x14ac:dyDescent="0.2">
      <c r="AV1356" s="6"/>
    </row>
    <row r="1357" spans="48:48" x14ac:dyDescent="0.2">
      <c r="AV1357" s="6"/>
    </row>
    <row r="1358" spans="48:48" x14ac:dyDescent="0.2">
      <c r="AV1358" s="6"/>
    </row>
    <row r="1359" spans="48:48" x14ac:dyDescent="0.2">
      <c r="AV1359" s="6"/>
    </row>
    <row r="1360" spans="48:48" x14ac:dyDescent="0.2">
      <c r="AV1360" s="6"/>
    </row>
    <row r="1361" spans="48:48" x14ac:dyDescent="0.2">
      <c r="AV1361" s="6"/>
    </row>
    <row r="1362" spans="48:48" x14ac:dyDescent="0.2">
      <c r="AV1362" s="6"/>
    </row>
    <row r="1363" spans="48:48" x14ac:dyDescent="0.2">
      <c r="AV1363" s="6"/>
    </row>
    <row r="1364" spans="48:48" x14ac:dyDescent="0.2">
      <c r="AV1364" s="6"/>
    </row>
    <row r="1365" spans="48:48" x14ac:dyDescent="0.2">
      <c r="AV1365" s="6"/>
    </row>
    <row r="1366" spans="48:48" x14ac:dyDescent="0.2">
      <c r="AV1366" s="6"/>
    </row>
    <row r="1367" spans="48:48" x14ac:dyDescent="0.2">
      <c r="AV1367" s="6"/>
    </row>
    <row r="1368" spans="48:48" x14ac:dyDescent="0.2">
      <c r="AV1368" s="6"/>
    </row>
    <row r="1369" spans="48:48" x14ac:dyDescent="0.2">
      <c r="AV1369" s="6"/>
    </row>
    <row r="1370" spans="48:48" x14ac:dyDescent="0.2">
      <c r="AV1370" s="6"/>
    </row>
    <row r="1371" spans="48:48" x14ac:dyDescent="0.2">
      <c r="AV1371" s="6"/>
    </row>
    <row r="1372" spans="48:48" x14ac:dyDescent="0.2">
      <c r="AV1372" s="6"/>
    </row>
    <row r="1373" spans="48:48" x14ac:dyDescent="0.2">
      <c r="AV1373" s="6"/>
    </row>
    <row r="1374" spans="48:48" x14ac:dyDescent="0.2">
      <c r="AV1374" s="6"/>
    </row>
    <row r="1375" spans="48:48" x14ac:dyDescent="0.2">
      <c r="AV1375" s="6"/>
    </row>
    <row r="1376" spans="48:48" x14ac:dyDescent="0.2">
      <c r="AV1376" s="6"/>
    </row>
    <row r="1377" spans="48:48" x14ac:dyDescent="0.2">
      <c r="AV1377" s="6"/>
    </row>
    <row r="1378" spans="48:48" x14ac:dyDescent="0.2">
      <c r="AV1378" s="6"/>
    </row>
    <row r="1379" spans="48:48" x14ac:dyDescent="0.2">
      <c r="AV1379" s="6"/>
    </row>
    <row r="1380" spans="48:48" x14ac:dyDescent="0.2">
      <c r="AV1380" s="6"/>
    </row>
    <row r="1381" spans="48:48" x14ac:dyDescent="0.2">
      <c r="AV1381" s="6"/>
    </row>
    <row r="1382" spans="48:48" x14ac:dyDescent="0.2">
      <c r="AV1382" s="6"/>
    </row>
    <row r="1383" spans="48:48" x14ac:dyDescent="0.2">
      <c r="AV1383" s="6"/>
    </row>
    <row r="1384" spans="48:48" x14ac:dyDescent="0.2">
      <c r="AV1384" s="6"/>
    </row>
    <row r="1385" spans="48:48" x14ac:dyDescent="0.2">
      <c r="AV1385" s="6"/>
    </row>
    <row r="1386" spans="48:48" x14ac:dyDescent="0.2">
      <c r="AV1386" s="6"/>
    </row>
    <row r="1387" spans="48:48" x14ac:dyDescent="0.2">
      <c r="AV1387" s="6"/>
    </row>
    <row r="1388" spans="48:48" x14ac:dyDescent="0.2">
      <c r="AV1388" s="6"/>
    </row>
    <row r="1389" spans="48:48" x14ac:dyDescent="0.2">
      <c r="AV1389" s="6"/>
    </row>
    <row r="1390" spans="48:48" x14ac:dyDescent="0.2">
      <c r="AV1390" s="6"/>
    </row>
    <row r="1391" spans="48:48" x14ac:dyDescent="0.2">
      <c r="AV1391" s="6"/>
    </row>
    <row r="1392" spans="48:48" x14ac:dyDescent="0.2">
      <c r="AV1392" s="6"/>
    </row>
    <row r="1393" spans="48:48" x14ac:dyDescent="0.2">
      <c r="AV1393" s="6"/>
    </row>
    <row r="1394" spans="48:48" x14ac:dyDescent="0.2">
      <c r="AV1394" s="6"/>
    </row>
    <row r="1395" spans="48:48" x14ac:dyDescent="0.2">
      <c r="AV1395" s="6"/>
    </row>
    <row r="1396" spans="48:48" x14ac:dyDescent="0.2">
      <c r="AV1396" s="6"/>
    </row>
    <row r="1397" spans="48:48" x14ac:dyDescent="0.2">
      <c r="AV1397" s="6"/>
    </row>
    <row r="1398" spans="48:48" x14ac:dyDescent="0.2">
      <c r="AV1398" s="6"/>
    </row>
    <row r="1399" spans="48:48" x14ac:dyDescent="0.2">
      <c r="AV1399" s="6"/>
    </row>
    <row r="1400" spans="48:48" x14ac:dyDescent="0.2">
      <c r="AV1400" s="6"/>
    </row>
    <row r="1401" spans="48:48" x14ac:dyDescent="0.2">
      <c r="AV1401" s="6"/>
    </row>
    <row r="1402" spans="48:48" x14ac:dyDescent="0.2">
      <c r="AV1402" s="6"/>
    </row>
    <row r="1403" spans="48:48" x14ac:dyDescent="0.2">
      <c r="AV1403" s="6"/>
    </row>
    <row r="1404" spans="48:48" x14ac:dyDescent="0.2">
      <c r="AV1404" s="6"/>
    </row>
    <row r="1405" spans="48:48" x14ac:dyDescent="0.2">
      <c r="AV1405" s="6"/>
    </row>
    <row r="1406" spans="48:48" x14ac:dyDescent="0.2">
      <c r="AV1406" s="6"/>
    </row>
    <row r="1407" spans="48:48" x14ac:dyDescent="0.2">
      <c r="AV1407" s="6"/>
    </row>
    <row r="1408" spans="48:48" x14ac:dyDescent="0.2">
      <c r="AV1408" s="6"/>
    </row>
    <row r="1409" spans="48:48" x14ac:dyDescent="0.2">
      <c r="AV1409" s="6"/>
    </row>
    <row r="1410" spans="48:48" x14ac:dyDescent="0.2">
      <c r="AV1410" s="6"/>
    </row>
    <row r="1411" spans="48:48" x14ac:dyDescent="0.2">
      <c r="AV1411" s="6"/>
    </row>
    <row r="1412" spans="48:48" x14ac:dyDescent="0.2">
      <c r="AV1412" s="6"/>
    </row>
    <row r="1413" spans="48:48" x14ac:dyDescent="0.2">
      <c r="AV1413" s="6"/>
    </row>
    <row r="1414" spans="48:48" x14ac:dyDescent="0.2">
      <c r="AV1414" s="6"/>
    </row>
    <row r="1415" spans="48:48" x14ac:dyDescent="0.2">
      <c r="AV1415" s="6"/>
    </row>
    <row r="1416" spans="48:48" x14ac:dyDescent="0.2">
      <c r="AV1416" s="6"/>
    </row>
    <row r="1417" spans="48:48" x14ac:dyDescent="0.2">
      <c r="AV1417" s="6"/>
    </row>
    <row r="1418" spans="48:48" x14ac:dyDescent="0.2">
      <c r="AV1418" s="6"/>
    </row>
    <row r="1419" spans="48:48" x14ac:dyDescent="0.2">
      <c r="AV1419" s="6"/>
    </row>
    <row r="1420" spans="48:48" x14ac:dyDescent="0.2">
      <c r="AV1420" s="6"/>
    </row>
    <row r="1421" spans="48:48" x14ac:dyDescent="0.2">
      <c r="AV1421" s="6"/>
    </row>
    <row r="1422" spans="48:48" x14ac:dyDescent="0.2">
      <c r="AV1422" s="6"/>
    </row>
    <row r="1423" spans="48:48" x14ac:dyDescent="0.2">
      <c r="AV1423" s="6"/>
    </row>
    <row r="1424" spans="48:48" x14ac:dyDescent="0.2">
      <c r="AV1424" s="6"/>
    </row>
    <row r="1425" spans="48:48" x14ac:dyDescent="0.2">
      <c r="AV1425" s="6"/>
    </row>
    <row r="1426" spans="48:48" x14ac:dyDescent="0.2">
      <c r="AV1426" s="6"/>
    </row>
    <row r="1427" spans="48:48" x14ac:dyDescent="0.2">
      <c r="AV1427" s="6"/>
    </row>
    <row r="1428" spans="48:48" x14ac:dyDescent="0.2">
      <c r="AV1428" s="6"/>
    </row>
    <row r="1429" spans="48:48" x14ac:dyDescent="0.2">
      <c r="AV1429" s="6"/>
    </row>
    <row r="1430" spans="48:48" x14ac:dyDescent="0.2">
      <c r="AV1430" s="6"/>
    </row>
    <row r="1431" spans="48:48" x14ac:dyDescent="0.2">
      <c r="AV1431" s="6"/>
    </row>
    <row r="1432" spans="48:48" x14ac:dyDescent="0.2">
      <c r="AV1432" s="6"/>
    </row>
    <row r="1433" spans="48:48" x14ac:dyDescent="0.2">
      <c r="AV1433" s="6"/>
    </row>
    <row r="1434" spans="48:48" x14ac:dyDescent="0.2">
      <c r="AV1434" s="6"/>
    </row>
  </sheetData>
  <sortState xmlns:xlrd2="http://schemas.microsoft.com/office/spreadsheetml/2017/richdata2" ref="A8:BE100">
    <sortCondition sortBy="cellColor" ref="A8:A100" dxfId="20"/>
  </sortState>
  <mergeCells count="2">
    <mergeCell ref="Q6:AA6"/>
    <mergeCell ref="AE6:AH6"/>
  </mergeCells>
  <phoneticPr fontId="9" type="noConversion"/>
  <conditionalFormatting sqref="AP39:AP100 AP8:AP37 AB8:AB100">
    <cfRule type="cellIs" dxfId="19" priority="26" stopIfTrue="1" operator="between">
      <formula>-25</formula>
      <formula>-49</formula>
    </cfRule>
    <cfRule type="cellIs" dxfId="18" priority="27" stopIfTrue="1" operator="lessThanOrEqual">
      <formula>-50</formula>
    </cfRule>
    <cfRule type="cellIs" dxfId="17" priority="28" stopIfTrue="1" operator="between">
      <formula>-10</formula>
      <formula>0</formula>
    </cfRule>
    <cfRule type="cellIs" dxfId="16" priority="29" stopIfTrue="1" operator="between">
      <formula>-11</formula>
      <formula>-16</formula>
    </cfRule>
    <cfRule type="cellIs" dxfId="15" priority="30" stopIfTrue="1" operator="between">
      <formula>-17</formula>
      <formula>-24</formula>
    </cfRule>
  </conditionalFormatting>
  <conditionalFormatting sqref="AQ39:AQ100 AQ8:AQ37 AC8:AC100">
    <cfRule type="cellIs" dxfId="14" priority="21" operator="equal">
      <formula>5</formula>
    </cfRule>
    <cfRule type="cellIs" dxfId="13" priority="22" stopIfTrue="1" operator="equal">
      <formula>1</formula>
    </cfRule>
    <cfRule type="cellIs" dxfId="12" priority="23" stopIfTrue="1" operator="equal">
      <formula>3</formula>
    </cfRule>
    <cfRule type="cellIs" dxfId="11" priority="24" stopIfTrue="1" operator="equal">
      <formula>4</formula>
    </cfRule>
    <cfRule type="cellIs" dxfId="10" priority="25" stopIfTrue="1" operator="equal">
      <formula>2</formula>
    </cfRule>
  </conditionalFormatting>
  <conditionalFormatting sqref="AP38">
    <cfRule type="cellIs" dxfId="9" priority="6" stopIfTrue="1" operator="between">
      <formula>-25</formula>
      <formula>-49</formula>
    </cfRule>
    <cfRule type="cellIs" dxfId="8" priority="7" stopIfTrue="1" operator="lessThanOrEqual">
      <formula>-50</formula>
    </cfRule>
    <cfRule type="cellIs" dxfId="7" priority="8" stopIfTrue="1" operator="between">
      <formula>-10</formula>
      <formula>0</formula>
    </cfRule>
    <cfRule type="cellIs" dxfId="6" priority="9" stopIfTrue="1" operator="between">
      <formula>-11</formula>
      <formula>-16</formula>
    </cfRule>
    <cfRule type="cellIs" dxfId="5" priority="10" stopIfTrue="1" operator="between">
      <formula>-17</formula>
      <formula>-24</formula>
    </cfRule>
  </conditionalFormatting>
  <conditionalFormatting sqref="AQ38">
    <cfRule type="cellIs" dxfId="4" priority="1" operator="equal">
      <formula>5</formula>
    </cfRule>
    <cfRule type="cellIs" dxfId="3" priority="2" stopIfTrue="1" operator="equal">
      <formula>1</formula>
    </cfRule>
    <cfRule type="cellIs" dxfId="2" priority="3" stopIfTrue="1" operator="equal">
      <formula>3</formula>
    </cfRule>
    <cfRule type="cellIs" dxfId="1" priority="4" stopIfTrue="1" operator="equal">
      <formula>4</formula>
    </cfRule>
    <cfRule type="cellIs" dxfId="0" priority="5" stopIfTrue="1" operator="equal">
      <formula>2</formula>
    </cfRule>
  </conditionalFormatting>
  <printOptions horizontalCentered="1"/>
  <pageMargins left="0" right="0" top="0.55118110236220474" bottom="0.98425196850393704" header="0.59055118110236227" footer="0.15748031496062992"/>
  <pageSetup paperSize="9" scale="25" fitToHeight="0" orientation="landscape" r:id="rId1"/>
  <headerFooter alignWithMargins="0">
    <oddHeader>&amp;C&amp;"Arial,Bold"&amp;14&amp;URelative Loss of Section (RLS) Screening Test and RLS at Swage Joint of Steel Lighting Columns&amp;R&amp;"Arial,Bold"&amp;12&amp;P of &amp;N</oddHeader>
    <oddFooter xml:space="preserve">&amp;R&amp;"Arial,Regular"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Steel</vt:lpstr>
      <vt:lpstr>Steel!Print_Area</vt:lpstr>
      <vt:lpstr>Steel!Print_Titles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Spensley</dc:creator>
  <cp:lastModifiedBy>Debbie Spencer</cp:lastModifiedBy>
  <cp:lastPrinted>2020-10-01T10:18:50Z</cp:lastPrinted>
  <dcterms:created xsi:type="dcterms:W3CDTF">2004-01-21T15:19:46Z</dcterms:created>
  <dcterms:modified xsi:type="dcterms:W3CDTF">2020-10-01T10:18:55Z</dcterms:modified>
</cp:coreProperties>
</file>